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72" firstSheet="3" activeTab="6"/>
  </bookViews>
  <sheets>
    <sheet name="Приложение 3 -0,4 кВ" sheetId="1" r:id="rId1"/>
    <sheet name="Приложение 3 - 1-20 кВ" sheetId="2" r:id="rId2"/>
    <sheet name="Приложение 4 -0,4 кВ" sheetId="3" r:id="rId3"/>
    <sheet name="Приложение 4 - 1-20 кВ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</sheets>
  <definedNames>
    <definedName name="TABLE" localSheetId="1">'Приложение 3 - 1-20 кВ'!#REF!</definedName>
    <definedName name="TABLE" localSheetId="0">'Приложение 3 -0,4 кВ'!#REF!</definedName>
    <definedName name="TABLE" localSheetId="3">'Приложение 4 - 1-20 кВ'!#REF!</definedName>
    <definedName name="TABLE" localSheetId="2">'Приложение 4 -0,4 кВ'!#REF!</definedName>
    <definedName name="TABLE" localSheetId="4">'Приложение 5'!#REF!</definedName>
    <definedName name="TABLE" localSheetId="5">'Приложение 6'!#REF!</definedName>
    <definedName name="TABLE" localSheetId="6">'Приложение 7'!#REF!</definedName>
    <definedName name="TABLE" localSheetId="7">'Приложение 8'!#REF!</definedName>
    <definedName name="TABLE" localSheetId="8">'Приложение 9'!#REF!</definedName>
    <definedName name="TABLE_2" localSheetId="1">'Приложение 3 - 1-20 кВ'!#REF!</definedName>
    <definedName name="TABLE_2" localSheetId="0">'Приложение 3 -0,4 кВ'!#REF!</definedName>
    <definedName name="TABLE_2" localSheetId="3">'Приложение 4 - 1-20 кВ'!#REF!</definedName>
    <definedName name="TABLE_2" localSheetId="2">'Приложение 4 -0,4 кВ'!#REF!</definedName>
    <definedName name="TABLE_2" localSheetId="4">'Приложение 5'!#REF!</definedName>
    <definedName name="TABLE_2" localSheetId="5">'Приложение 6'!#REF!</definedName>
    <definedName name="TABLE_2" localSheetId="6">'Приложение 7'!#REF!</definedName>
    <definedName name="TABLE_2" localSheetId="7">'Приложение 8'!#REF!</definedName>
    <definedName name="TABLE_2" localSheetId="8">'Приложение 9'!#REF!</definedName>
    <definedName name="_xlnm.Print_Titles" localSheetId="1">'Приложение 3 - 1-20 кВ'!$14:$15</definedName>
    <definedName name="_xlnm.Print_Titles" localSheetId="0">'Приложение 3 -0,4 кВ'!$14:$15</definedName>
    <definedName name="_xlnm.Print_Titles" localSheetId="3">'Приложение 4 - 1-20 кВ'!$11:$11</definedName>
    <definedName name="_xlnm.Print_Titles" localSheetId="2">'Приложение 4 -0,4 кВ'!$11:$11</definedName>
    <definedName name="_xlnm.Print_Titles" localSheetId="4">'Приложение 5'!$12:$12</definedName>
    <definedName name="_xlnm.Print_Titles" localSheetId="7">'Приложение 8'!$11:$12</definedName>
    <definedName name="_xlnm.Print_Area" localSheetId="1">'Приложение 3 - 1-20 кВ'!$A$1:$CX$27</definedName>
    <definedName name="_xlnm.Print_Area" localSheetId="0">'Приложение 3 -0,4 кВ'!$A$1:$CX$27</definedName>
    <definedName name="_xlnm.Print_Area" localSheetId="3">'Приложение 4 - 1-20 кВ'!$A$1:$CX$33</definedName>
    <definedName name="_xlnm.Print_Area" localSheetId="2">'Приложение 4 -0,4 кВ'!$A$1:$CX$33</definedName>
    <definedName name="_xlnm.Print_Area" localSheetId="4">'Приложение 5'!$A$1:$CX$38</definedName>
    <definedName name="_xlnm.Print_Area" localSheetId="5">'Приложение 6'!$A$1:$CX$14</definedName>
    <definedName name="_xlnm.Print_Area" localSheetId="6">'Приложение 7'!$A$1:$CX$28</definedName>
    <definedName name="_xlnm.Print_Area" localSheetId="7">'Приложение 8'!$A$1:$CX$32</definedName>
    <definedName name="_xlnm.Print_Area" localSheetId="8">'Приложение 9'!$A$1:$CX$33</definedName>
  </definedNames>
  <calcPr fullCalcOnLoad="1"/>
</workbook>
</file>

<file path=xl/sharedStrings.xml><?xml version="1.0" encoding="utf-8"?>
<sst xmlns="http://schemas.openxmlformats.org/spreadsheetml/2006/main" count="497" uniqueCount="142">
  <si>
    <t>Приложение № 3</t>
  </si>
  <si>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</si>
  <si>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</si>
  <si>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</si>
  <si>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</si>
  <si>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</si>
  <si>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</si>
  <si>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</si>
  <si>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</si>
  <si>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</si>
  <si>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</si>
  <si>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</si>
  <si>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</si>
  <si>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</si>
  <si>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</si>
  <si>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</si>
  <si>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</si>
  <si>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</si>
  <si>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</si>
  <si>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</si>
  <si>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</si>
  <si>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</si>
  <si>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</si>
  <si>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</si>
  <si>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</si>
  <si>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</si>
  <si>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</si>
  <si>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</si>
  <si>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</si>
  <si>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</si>
  <si>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</si>
  <si>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</si>
  <si>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</si>
  <si>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</si>
  <si>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0,4 кВ</t>
  </si>
  <si>
    <t>1-20 кВ</t>
  </si>
  <si>
    <t>Приложение № 4</t>
  </si>
  <si>
    <t>РАСХОДЫ НА МЕРОПРИЯТИЯ,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</si>
  <si>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</si>
  <si>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</si>
  <si>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</si>
  <si>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</si>
  <si>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</si>
  <si>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</si>
  <si>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</si>
  <si>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</si>
  <si>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</si>
  <si>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</si>
  <si>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</si>
  <si>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</si>
  <si>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</si>
  <si>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</si>
  <si>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</si>
  <si>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</si>
  <si>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</si>
  <si>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</si>
  <si>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</si>
  <si>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</si>
  <si>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</si>
  <si>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</si>
  <si>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</si>
  <si>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</si>
  <si>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</si>
  <si>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</si>
  <si>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</si>
  <si>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</si>
  <si>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</si>
  <si>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</si>
  <si>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</si>
  <si>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</si>
  <si>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</si>
  <si>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</si>
  <si>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</si>
  <si>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</si>
  <si>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</si>
  <si>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</si>
  <si>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</si>
  <si>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</si>
  <si>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</si>
  <si>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</si>
  <si>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</si>
  <si>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</si>
  <si>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</si>
  <si>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</si>
  <si>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</si>
  <si>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</si>
  <si>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</si>
  <si>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</si>
  <si>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</si>
  <si>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</si>
  <si>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</si>
  <si>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</si>
  <si>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</si>
  <si>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</si>
  <si>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</si>
  <si>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</si>
  <si>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</si>
  <si>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</si>
  <si>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</si>
  <si>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</si>
  <si>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</si>
  <si>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</si>
  <si>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</si>
  <si>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</si>
  <si>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</si>
  <si>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</si>
  <si>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</si>
  <si>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</si>
  <si>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</si>
  <si>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</si>
  <si>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</si>
  <si>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</si>
  <si>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</si>
  <si>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</si>
  <si>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</si>
  <si>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</si>
  <si>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</si>
  <si>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</si>
  <si>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</si>
  <si>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</si>
  <si>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</si>
  <si>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</si>
  <si>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</si>
  <si>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</si>
  <si>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</si>
  <si>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</si>
  <si>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</si>
  <si>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</si>
  <si>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</si>
  <si>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</si>
  <si>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об осуществлении технологического присоединения АО "МСК Энерго" по договорам, заключенным за текущий (2016) год</t>
  </si>
  <si>
    <t>о поданных заявках в АО "МСК Энерго" на технологическое присоединение за текущий (2016) год</t>
  </si>
  <si>
    <t>о длине линий электропередачи и об объемах максимальной
мощности построенных АО "МСК Энерго" объектов за 3 предыдущих года по каждому мероприятию</t>
  </si>
  <si>
    <t xml:space="preserve">о присоединенных АО "МСК Энерго" объемах максимальной мощности за 3 предыдущих года по каждому мероприятию </t>
  </si>
  <si>
    <t>необходимой валовой выручки АО "МСК Энерго" на технологическое присоединение</t>
  </si>
  <si>
    <t>осуществляемые при технологическом присоединении                                                                                                                                                                                                                   АО "МСК Энерго" на напряжении 1-20 кВ</t>
  </si>
  <si>
    <t>осуществляемые при технологическом присоединении                                                                                                                                                                                                                   АО "МСК Энерго" на напряжении 0,4 кВ</t>
  </si>
  <si>
    <t>АО "МСК Энерго"</t>
  </si>
  <si>
    <t>2017</t>
  </si>
  <si>
    <t>Ожидаемые данные 
за текущий (2016)
период</t>
  </si>
  <si>
    <t>Плановые 
показатели 
на следующий (2017)
период</t>
  </si>
  <si>
    <t>-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</si>
</sst>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4" fontId="9" fillId="0" borderId="14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/>
    </xf>
    <xf numFmtId="0" fontId="9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4" fontId="9" fillId="0" borderId="23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left" vertical="top" wrapText="1" indent="1"/>
    </xf>
    <xf numFmtId="4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 inden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2" fontId="9" fillId="0" borderId="23" xfId="0" applyNumberFormat="1" applyFont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top" wrapText="1" indent="2"/>
    </xf>
    <xf numFmtId="0" fontId="9" fillId="0" borderId="14" xfId="0" applyFont="1" applyFill="1" applyBorder="1" applyAlignment="1">
      <alignment horizontal="left" vertical="top" wrapText="1"/>
    </xf>
    <xf numFmtId="4" fontId="9" fillId="0" borderId="13" xfId="0" applyNumberFormat="1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4" fontId="9" fillId="0" borderId="17" xfId="0" applyNumberFormat="1" applyFont="1" applyBorder="1" applyAlignment="1">
      <alignment horizontal="center" vertical="top"/>
    </xf>
    <xf numFmtId="3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172" fontId="9" fillId="0" borderId="23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3" fontId="9" fillId="0" borderId="33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49" fontId="9" fillId="0" borderId="16" xfId="0" applyNumberFormat="1" applyFont="1" applyFill="1" applyBorder="1" applyAlignment="1">
      <alignment horizontal="left" vertical="top" wrapText="1" indent="1"/>
    </xf>
    <xf numFmtId="49" fontId="9" fillId="0" borderId="18" xfId="0" applyNumberFormat="1" applyFont="1" applyFill="1" applyBorder="1" applyAlignment="1">
      <alignment horizontal="left" vertical="top" wrapText="1" indent="1"/>
    </xf>
    <xf numFmtId="0" fontId="9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8" xfId="0" applyNumberFormat="1" applyFont="1" applyFill="1" applyBorder="1" applyAlignment="1">
      <alignment horizontal="left" vertical="top" wrapText="1" inden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3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3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 wrapText="1" indent="1"/>
    </xf>
    <xf numFmtId="3" fontId="9" fillId="0" borderId="1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6"/>
  <sheetViews>
    <sheetView view="pageBreakPreview" zoomScaleSheetLayoutView="100" zoomScalePageLayoutView="0" workbookViewId="0" topLeftCell="A22">
      <selection activeCell="CJ25" sqref="CJ25"/>
    </sheetView>
  </sheetViews>
  <sheetFormatPr defaultColWidth="0.875" defaultRowHeight="12.75"/>
  <cols>
    <col min="1" max="87" width="0.875" style="2" customWidth="1"/>
    <col min="88" max="88" width="2.00390625" style="2" bestFit="1" customWidth="1"/>
    <col min="89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35" t="s">
        <v>1</v>
      </c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30" customHeight="1"/>
    <row r="8" spans="1:102" s="4" customFormat="1" ht="18.7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</row>
    <row r="9" spans="1:102" s="5" customFormat="1" ht="57" customHeight="1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36:88" s="5" customFormat="1" ht="18.75">
      <c r="AJ10" s="6" t="s">
        <v>4</v>
      </c>
      <c r="AK10" s="36" t="s">
        <v>137</v>
      </c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</row>
    <row r="11" spans="37:88" ht="14.25" customHeight="1">
      <c r="AK11" s="39" t="s">
        <v>5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40:57" s="5" customFormat="1" ht="18.75">
      <c r="AN12" s="5" t="s">
        <v>6</v>
      </c>
      <c r="AS12" s="40" t="s">
        <v>138</v>
      </c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5" t="s">
        <v>7</v>
      </c>
    </row>
    <row r="14" spans="1:102" s="8" customFormat="1" ht="33" customHeight="1">
      <c r="A14" s="37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 t="s">
        <v>8</v>
      </c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7" t="s">
        <v>9</v>
      </c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1:102" s="8" customFormat="1" ht="50.25" customHeight="1">
      <c r="A15" s="3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32" t="s">
        <v>10</v>
      </c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 t="s">
        <v>13</v>
      </c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17"/>
    </row>
    <row r="16" spans="1:102" s="8" customFormat="1" ht="16.5" customHeight="1">
      <c r="A16" s="14" t="s">
        <v>34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</row>
    <row r="17" spans="1:102" s="9" customFormat="1" ht="273.75" customHeight="1">
      <c r="A17" s="20" t="s">
        <v>22</v>
      </c>
      <c r="B17" s="20"/>
      <c r="C17" s="20"/>
      <c r="D17" s="20"/>
      <c r="E17" s="20"/>
      <c r="F17" s="20"/>
      <c r="G17" s="20"/>
      <c r="H17" s="20"/>
      <c r="I17" s="21" t="s">
        <v>12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2"/>
      <c r="BB17" s="25" t="s">
        <v>11</v>
      </c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31">
        <f>BU18+BU19+BU20+BU21</f>
        <v>564.25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25" t="s">
        <v>141</v>
      </c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</row>
    <row r="18" spans="1:102" s="9" customFormat="1" ht="71.25" customHeight="1">
      <c r="A18" s="20" t="s">
        <v>23</v>
      </c>
      <c r="B18" s="20"/>
      <c r="C18" s="20"/>
      <c r="D18" s="20"/>
      <c r="E18" s="20"/>
      <c r="F18" s="20"/>
      <c r="G18" s="20"/>
      <c r="H18" s="20"/>
      <c r="I18" s="21" t="s">
        <v>14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2"/>
      <c r="BB18" s="18" t="s">
        <v>11</v>
      </c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23">
        <v>265.2</v>
      </c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18" t="s">
        <v>141</v>
      </c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</row>
    <row r="19" spans="1:102" s="9" customFormat="1" ht="71.25" customHeight="1">
      <c r="A19" s="24" t="s">
        <v>24</v>
      </c>
      <c r="B19" s="24"/>
      <c r="C19" s="24"/>
      <c r="D19" s="24"/>
      <c r="E19" s="24"/>
      <c r="F19" s="24"/>
      <c r="G19" s="24"/>
      <c r="H19" s="24"/>
      <c r="I19" s="29" t="s">
        <v>15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30"/>
      <c r="BB19" s="18" t="s">
        <v>11</v>
      </c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31">
        <v>56.42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25" t="s">
        <v>141</v>
      </c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</row>
    <row r="20" spans="1:102" s="9" customFormat="1" ht="117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1" t="s">
        <v>30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2"/>
      <c r="BB20" s="18" t="s">
        <v>11</v>
      </c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23">
        <v>45.14</v>
      </c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18" t="s">
        <v>141</v>
      </c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</row>
    <row r="21" spans="1:102" s="9" customFormat="1" ht="132.75" customHeight="1">
      <c r="A21" s="20" t="s">
        <v>26</v>
      </c>
      <c r="B21" s="20"/>
      <c r="C21" s="20"/>
      <c r="D21" s="20"/>
      <c r="E21" s="20"/>
      <c r="F21" s="20"/>
      <c r="G21" s="20"/>
      <c r="H21" s="20"/>
      <c r="I21" s="21" t="s">
        <v>17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2"/>
      <c r="BB21" s="18" t="s">
        <v>11</v>
      </c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23">
        <v>197.49</v>
      </c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18" t="s">
        <v>141</v>
      </c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</row>
    <row r="22" spans="1:102" s="9" customFormat="1" ht="197.25" customHeight="1">
      <c r="A22" s="20" t="s">
        <v>27</v>
      </c>
      <c r="B22" s="20"/>
      <c r="C22" s="20"/>
      <c r="D22" s="20"/>
      <c r="E22" s="20"/>
      <c r="F22" s="20"/>
      <c r="G22" s="20"/>
      <c r="H22" s="20"/>
      <c r="I22" s="21" t="s">
        <v>32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2"/>
      <c r="BB22" s="18" t="s">
        <v>16</v>
      </c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23">
        <v>418515.78</v>
      </c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18" t="s">
        <v>141</v>
      </c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9"/>
    </row>
    <row r="23" spans="1:102" s="9" customFormat="1" ht="197.25" customHeight="1">
      <c r="A23" s="24" t="s">
        <v>28</v>
      </c>
      <c r="B23" s="24"/>
      <c r="C23" s="24"/>
      <c r="D23" s="24"/>
      <c r="E23" s="24"/>
      <c r="F23" s="24"/>
      <c r="G23" s="24"/>
      <c r="H23" s="24"/>
      <c r="I23" s="29" t="s">
        <v>31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30"/>
      <c r="BB23" s="25" t="s">
        <v>16</v>
      </c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31">
        <v>483384.45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25" t="s">
        <v>141</v>
      </c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6"/>
    </row>
    <row r="24" spans="1:102" s="9" customFormat="1" ht="164.25" customHeight="1">
      <c r="A24" s="20" t="s">
        <v>29</v>
      </c>
      <c r="B24" s="20"/>
      <c r="C24" s="20"/>
      <c r="D24" s="20"/>
      <c r="E24" s="20"/>
      <c r="F24" s="20"/>
      <c r="G24" s="20"/>
      <c r="H24" s="20"/>
      <c r="I24" s="21" t="s">
        <v>33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2"/>
      <c r="BB24" s="18" t="s">
        <v>11</v>
      </c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23">
        <v>1389.15</v>
      </c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18" t="s">
        <v>141</v>
      </c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9"/>
    </row>
    <row r="25" ht="4.5" customHeight="1">
      <c r="CJ25" s="2">
        <v>0</v>
      </c>
    </row>
    <row r="26" spans="1:102" ht="44.25" customHeight="1">
      <c r="A26" s="27" t="s">
        <v>18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ht="3" customHeight="1"/>
  </sheetData>
  <sheetProtection/>
  <mergeCells count="53">
    <mergeCell ref="A17:H17"/>
    <mergeCell ref="I17:BA17"/>
    <mergeCell ref="BB17:BT17"/>
    <mergeCell ref="BU17:CI17"/>
    <mergeCell ref="CJ17:CX17"/>
    <mergeCell ref="BO2:CX2"/>
    <mergeCell ref="AK10:CJ10"/>
    <mergeCell ref="A14:BA15"/>
    <mergeCell ref="AK11:CJ11"/>
    <mergeCell ref="AS12:BD12"/>
    <mergeCell ref="CJ15:CX15"/>
    <mergeCell ref="BU15:CI15"/>
    <mergeCell ref="A8:CX8"/>
    <mergeCell ref="A9:CX9"/>
    <mergeCell ref="CJ18:CX18"/>
    <mergeCell ref="A19:H19"/>
    <mergeCell ref="I19:BA19"/>
    <mergeCell ref="BB19:BT19"/>
    <mergeCell ref="BU19:CI19"/>
    <mergeCell ref="CJ19:CX19"/>
    <mergeCell ref="A18:H18"/>
    <mergeCell ref="I18:BA18"/>
    <mergeCell ref="BB18:BT18"/>
    <mergeCell ref="BU18:CI18"/>
    <mergeCell ref="CJ20:CX20"/>
    <mergeCell ref="A21:H21"/>
    <mergeCell ref="I21:BA21"/>
    <mergeCell ref="BB21:BT21"/>
    <mergeCell ref="BU21:CI21"/>
    <mergeCell ref="CJ21:CX21"/>
    <mergeCell ref="A20:H20"/>
    <mergeCell ref="I20:BA20"/>
    <mergeCell ref="BB20:BT20"/>
    <mergeCell ref="BU20:CI20"/>
    <mergeCell ref="I23:BA23"/>
    <mergeCell ref="BB23:BT23"/>
    <mergeCell ref="BU23:CI23"/>
    <mergeCell ref="CJ23:CX23"/>
    <mergeCell ref="A22:H22"/>
    <mergeCell ref="I22:BA22"/>
    <mergeCell ref="BB22:BT22"/>
    <mergeCell ref="BU22:CI22"/>
    <mergeCell ref="A26:CX26"/>
    <mergeCell ref="A16:CX16"/>
    <mergeCell ref="BB14:BT15"/>
    <mergeCell ref="BU14:CX14"/>
    <mergeCell ref="CJ24:CX24"/>
    <mergeCell ref="A24:H24"/>
    <mergeCell ref="I24:BA24"/>
    <mergeCell ref="BB24:BT24"/>
    <mergeCell ref="BU24:CI24"/>
    <mergeCell ref="CJ22:CX22"/>
    <mergeCell ref="A23:H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view="pageBreakPreview" zoomScaleSheetLayoutView="100" zoomScalePageLayoutView="0" workbookViewId="0" topLeftCell="A8">
      <selection activeCell="CJ25" sqref="CJ2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35" t="s">
        <v>1</v>
      </c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30" customHeight="1"/>
    <row r="8" spans="1:102" s="4" customFormat="1" ht="18.7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</row>
    <row r="9" spans="1:102" s="5" customFormat="1" ht="57" customHeight="1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36:88" s="5" customFormat="1" ht="18.75">
      <c r="AJ10" s="6" t="s">
        <v>4</v>
      </c>
      <c r="AK10" s="36" t="s">
        <v>137</v>
      </c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</row>
    <row r="11" spans="37:88" ht="14.25" customHeight="1">
      <c r="AK11" s="39" t="s">
        <v>5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40:57" s="5" customFormat="1" ht="18.75">
      <c r="AN12" s="5" t="s">
        <v>6</v>
      </c>
      <c r="AS12" s="40" t="s">
        <v>138</v>
      </c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5" t="s">
        <v>7</v>
      </c>
    </row>
    <row r="14" spans="1:102" s="8" customFormat="1" ht="33" customHeight="1">
      <c r="A14" s="37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 t="s">
        <v>8</v>
      </c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7" t="s">
        <v>9</v>
      </c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1:102" s="8" customFormat="1" ht="50.25" customHeight="1">
      <c r="A15" s="3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32" t="s">
        <v>10</v>
      </c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 t="s">
        <v>13</v>
      </c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17"/>
    </row>
    <row r="16" spans="1:102" s="8" customFormat="1" ht="16.5" customHeight="1">
      <c r="A16" s="14" t="s">
        <v>35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</row>
    <row r="17" spans="1:102" s="9" customFormat="1" ht="273.75" customHeight="1">
      <c r="A17" s="20" t="s">
        <v>22</v>
      </c>
      <c r="B17" s="20"/>
      <c r="C17" s="20"/>
      <c r="D17" s="20"/>
      <c r="E17" s="20"/>
      <c r="F17" s="20"/>
      <c r="G17" s="20"/>
      <c r="H17" s="20"/>
      <c r="I17" s="21" t="s">
        <v>12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2"/>
      <c r="BB17" s="25" t="s">
        <v>11</v>
      </c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>
        <f>BU18+BU19+BU20+BU21</f>
        <v>564.25</v>
      </c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 t="s">
        <v>141</v>
      </c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</row>
    <row r="18" spans="1:102" s="9" customFormat="1" ht="71.25" customHeight="1">
      <c r="A18" s="20" t="s">
        <v>23</v>
      </c>
      <c r="B18" s="20"/>
      <c r="C18" s="20"/>
      <c r="D18" s="20"/>
      <c r="E18" s="20"/>
      <c r="F18" s="20"/>
      <c r="G18" s="20"/>
      <c r="H18" s="20"/>
      <c r="I18" s="21" t="s">
        <v>14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2"/>
      <c r="BB18" s="18" t="s">
        <v>11</v>
      </c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23">
        <v>265.2</v>
      </c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18" t="s">
        <v>141</v>
      </c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</row>
    <row r="19" spans="1:102" s="9" customFormat="1" ht="71.25" customHeight="1">
      <c r="A19" s="24" t="s">
        <v>24</v>
      </c>
      <c r="B19" s="24"/>
      <c r="C19" s="24"/>
      <c r="D19" s="24"/>
      <c r="E19" s="24"/>
      <c r="F19" s="24"/>
      <c r="G19" s="24"/>
      <c r="H19" s="24"/>
      <c r="I19" s="29" t="s">
        <v>15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30"/>
      <c r="BB19" s="25" t="s">
        <v>11</v>
      </c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31">
        <v>56.42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25" t="s">
        <v>141</v>
      </c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</row>
    <row r="20" spans="1:102" s="9" customFormat="1" ht="117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1" t="s">
        <v>30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2"/>
      <c r="BB20" s="18" t="s">
        <v>11</v>
      </c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23">
        <v>45.14</v>
      </c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18" t="s">
        <v>141</v>
      </c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</row>
    <row r="21" spans="1:102" s="9" customFormat="1" ht="132.75" customHeight="1">
      <c r="A21" s="20" t="s">
        <v>26</v>
      </c>
      <c r="B21" s="20"/>
      <c r="C21" s="20"/>
      <c r="D21" s="20"/>
      <c r="E21" s="20"/>
      <c r="F21" s="20"/>
      <c r="G21" s="20"/>
      <c r="H21" s="20"/>
      <c r="I21" s="21" t="s">
        <v>17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2"/>
      <c r="BB21" s="18" t="s">
        <v>11</v>
      </c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23">
        <v>197.49</v>
      </c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18" t="s">
        <v>141</v>
      </c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</row>
    <row r="22" spans="1:102" s="9" customFormat="1" ht="197.25" customHeight="1">
      <c r="A22" s="20" t="s">
        <v>27</v>
      </c>
      <c r="B22" s="20"/>
      <c r="C22" s="20"/>
      <c r="D22" s="20"/>
      <c r="E22" s="20"/>
      <c r="F22" s="20"/>
      <c r="G22" s="20"/>
      <c r="H22" s="20"/>
      <c r="I22" s="21" t="s">
        <v>32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2"/>
      <c r="BB22" s="18" t="s">
        <v>16</v>
      </c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 t="s">
        <v>141</v>
      </c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 t="s">
        <v>141</v>
      </c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9"/>
    </row>
    <row r="23" spans="1:102" s="9" customFormat="1" ht="197.25" customHeight="1">
      <c r="A23" s="24" t="s">
        <v>28</v>
      </c>
      <c r="B23" s="24"/>
      <c r="C23" s="24"/>
      <c r="D23" s="24"/>
      <c r="E23" s="24"/>
      <c r="F23" s="24"/>
      <c r="G23" s="24"/>
      <c r="H23" s="24"/>
      <c r="I23" s="29" t="s">
        <v>31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30"/>
      <c r="BB23" s="25" t="s">
        <v>16</v>
      </c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31">
        <v>656003.78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25" t="s">
        <v>141</v>
      </c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6"/>
    </row>
    <row r="24" spans="1:102" s="9" customFormat="1" ht="164.25" customHeight="1">
      <c r="A24" s="20" t="s">
        <v>29</v>
      </c>
      <c r="B24" s="20"/>
      <c r="C24" s="20"/>
      <c r="D24" s="20"/>
      <c r="E24" s="20"/>
      <c r="F24" s="20"/>
      <c r="G24" s="20"/>
      <c r="H24" s="20"/>
      <c r="I24" s="21" t="s">
        <v>33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2"/>
      <c r="BB24" s="18" t="s">
        <v>11</v>
      </c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23">
        <v>677.1</v>
      </c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18" t="s">
        <v>141</v>
      </c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9"/>
    </row>
    <row r="25" ht="4.5" customHeight="1"/>
    <row r="26" spans="1:102" ht="44.25" customHeight="1">
      <c r="A26" s="27" t="s">
        <v>18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ht="3" customHeight="1"/>
  </sheetData>
  <sheetProtection/>
  <mergeCells count="53">
    <mergeCell ref="BO2:CX2"/>
    <mergeCell ref="A8:CX8"/>
    <mergeCell ref="A9:CX9"/>
    <mergeCell ref="AK10:CJ10"/>
    <mergeCell ref="AK11:CJ11"/>
    <mergeCell ref="AS12:BD12"/>
    <mergeCell ref="CJ18:CX18"/>
    <mergeCell ref="A14:BA15"/>
    <mergeCell ref="BB14:BT15"/>
    <mergeCell ref="BU14:CX14"/>
    <mergeCell ref="BU15:CI15"/>
    <mergeCell ref="CJ15:CX15"/>
    <mergeCell ref="A16:CX16"/>
    <mergeCell ref="CJ20:CX20"/>
    <mergeCell ref="A17:H17"/>
    <mergeCell ref="I17:BA17"/>
    <mergeCell ref="BB17:BT17"/>
    <mergeCell ref="BU17:CI17"/>
    <mergeCell ref="CJ17:CX17"/>
    <mergeCell ref="A18:H18"/>
    <mergeCell ref="I18:BA18"/>
    <mergeCell ref="BB18:BT18"/>
    <mergeCell ref="BU18:CI18"/>
    <mergeCell ref="CJ22:CX22"/>
    <mergeCell ref="A19:H19"/>
    <mergeCell ref="I19:BA19"/>
    <mergeCell ref="BB19:BT19"/>
    <mergeCell ref="BU19:CI19"/>
    <mergeCell ref="CJ19:CX19"/>
    <mergeCell ref="A20:H20"/>
    <mergeCell ref="I20:BA20"/>
    <mergeCell ref="BB20:BT20"/>
    <mergeCell ref="BU20:CI20"/>
    <mergeCell ref="CJ24:CX24"/>
    <mergeCell ref="A21:H21"/>
    <mergeCell ref="I21:BA21"/>
    <mergeCell ref="BB21:BT21"/>
    <mergeCell ref="BU21:CI21"/>
    <mergeCell ref="CJ21:CX21"/>
    <mergeCell ref="A22:H22"/>
    <mergeCell ref="I22:BA22"/>
    <mergeCell ref="BB22:BT22"/>
    <mergeCell ref="BU22:CI22"/>
    <mergeCell ref="A26:CX26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25">
      <selection activeCell="A32" sqref="A32:CX3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36</v>
      </c>
    </row>
    <row r="2" spans="66:102" s="1" customFormat="1" ht="41.25" customHeight="1">
      <c r="BN2" s="35" t="s">
        <v>1</v>
      </c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7" customFormat="1" ht="12">
      <c r="BN4" s="7" t="s">
        <v>20</v>
      </c>
    </row>
    <row r="5" s="7" customFormat="1" ht="12">
      <c r="BN5" s="7" t="s">
        <v>21</v>
      </c>
    </row>
    <row r="6" s="1" customFormat="1" ht="12.75"/>
    <row r="7" s="3" customFormat="1" ht="20.25" customHeight="1"/>
    <row r="8" spans="1:102" s="4" customFormat="1" ht="18.75">
      <c r="A8" s="33" t="s">
        <v>37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</row>
    <row r="9" spans="1:102" s="5" customFormat="1" ht="38.25" customHeight="1">
      <c r="A9" s="34" t="s">
        <v>136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ht="13.5" customHeight="1"/>
    <row r="11" spans="1:102" s="8" customFormat="1" ht="114" customHeight="1">
      <c r="A11" s="14" t="s">
        <v>38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41"/>
      <c r="AS11" s="32" t="s">
        <v>39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17" t="s">
        <v>40</v>
      </c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7" t="s">
        <v>41</v>
      </c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pans="1:102" s="9" customFormat="1" ht="49.5" customHeight="1">
      <c r="A12" s="42" t="s">
        <v>42</v>
      </c>
      <c r="B12" s="42"/>
      <c r="C12" s="42"/>
      <c r="D12" s="42"/>
      <c r="E12" s="42"/>
      <c r="F12" s="42"/>
      <c r="G12" s="42"/>
      <c r="H12" s="42"/>
      <c r="I12" s="43" t="s">
        <v>43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4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7"/>
    </row>
    <row r="13" spans="1:102" s="9" customFormat="1" ht="19.5" customHeight="1">
      <c r="A13" s="48"/>
      <c r="B13" s="48"/>
      <c r="C13" s="48"/>
      <c r="D13" s="48"/>
      <c r="E13" s="48"/>
      <c r="F13" s="48"/>
      <c r="G13" s="48"/>
      <c r="H13" s="48"/>
      <c r="I13" s="49" t="s">
        <v>10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0"/>
      <c r="AS13" s="51">
        <v>1603106.67</v>
      </c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2">
        <v>6045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1">
        <f>AS13/BM13</f>
        <v>265.1954789081886</v>
      </c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3"/>
    </row>
    <row r="14" spans="1:102" s="9" customFormat="1" ht="19.5" customHeight="1">
      <c r="A14" s="24"/>
      <c r="B14" s="24"/>
      <c r="C14" s="24"/>
      <c r="D14" s="24"/>
      <c r="E14" s="24"/>
      <c r="F14" s="24"/>
      <c r="G14" s="24"/>
      <c r="H14" s="24"/>
      <c r="I14" s="54" t="s">
        <v>44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5"/>
      <c r="AS14" s="51" t="s">
        <v>141</v>
      </c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2" t="s">
        <v>141</v>
      </c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1" t="s">
        <v>141</v>
      </c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3"/>
    </row>
    <row r="15" spans="1:102" s="9" customFormat="1" ht="81.75" customHeight="1">
      <c r="A15" s="20" t="s">
        <v>45</v>
      </c>
      <c r="B15" s="20"/>
      <c r="C15" s="20"/>
      <c r="D15" s="20"/>
      <c r="E15" s="20"/>
      <c r="F15" s="20"/>
      <c r="G15" s="20"/>
      <c r="H15" s="20"/>
      <c r="I15" s="21" t="s">
        <v>46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8"/>
    </row>
    <row r="16" spans="1:102" s="9" customFormat="1" ht="66" customHeight="1">
      <c r="A16" s="42" t="s">
        <v>47</v>
      </c>
      <c r="B16" s="42"/>
      <c r="C16" s="42"/>
      <c r="D16" s="42"/>
      <c r="E16" s="42"/>
      <c r="F16" s="42"/>
      <c r="G16" s="42"/>
      <c r="H16" s="42"/>
      <c r="I16" s="43" t="s">
        <v>48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4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7"/>
    </row>
    <row r="17" spans="1:102" s="9" customFormat="1" ht="35.25" customHeight="1">
      <c r="A17" s="48"/>
      <c r="B17" s="48"/>
      <c r="C17" s="48"/>
      <c r="D17" s="48"/>
      <c r="E17" s="48"/>
      <c r="F17" s="48"/>
      <c r="G17" s="48"/>
      <c r="H17" s="48"/>
      <c r="I17" s="49" t="s">
        <v>49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0"/>
      <c r="AS17" s="51">
        <v>10834745.76</v>
      </c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2">
        <v>780</v>
      </c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1">
        <f>AS17/BM17</f>
        <v>13890.699692307691</v>
      </c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3"/>
    </row>
    <row r="18" spans="1:102" s="9" customFormat="1" ht="35.25" customHeight="1">
      <c r="A18" s="48"/>
      <c r="B18" s="48"/>
      <c r="C18" s="48"/>
      <c r="D18" s="48"/>
      <c r="E18" s="48"/>
      <c r="F18" s="48"/>
      <c r="G18" s="48"/>
      <c r="H18" s="48"/>
      <c r="I18" s="49" t="s">
        <v>50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0"/>
      <c r="AS18" s="51">
        <v>66749592.07</v>
      </c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2">
        <v>12574</v>
      </c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1">
        <f>AS18/BM18</f>
        <v>5308.540804040083</v>
      </c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3"/>
    </row>
    <row r="19" spans="1:102" s="9" customFormat="1" ht="35.25" customHeight="1">
      <c r="A19" s="48"/>
      <c r="B19" s="48"/>
      <c r="C19" s="48"/>
      <c r="D19" s="48"/>
      <c r="E19" s="48"/>
      <c r="F19" s="48"/>
      <c r="G19" s="48"/>
      <c r="H19" s="48"/>
      <c r="I19" s="49" t="s">
        <v>51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0"/>
      <c r="AS19" s="51" t="s">
        <v>141</v>
      </c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2" t="s">
        <v>141</v>
      </c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1" t="s">
        <v>141</v>
      </c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3"/>
    </row>
    <row r="20" spans="1:102" s="9" customFormat="1" ht="114" customHeight="1">
      <c r="A20" s="48"/>
      <c r="B20" s="48"/>
      <c r="C20" s="48"/>
      <c r="D20" s="48"/>
      <c r="E20" s="48"/>
      <c r="F20" s="48"/>
      <c r="G20" s="48"/>
      <c r="H20" s="48"/>
      <c r="I20" s="49" t="s">
        <v>52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0"/>
      <c r="AS20" s="51">
        <v>77168340</v>
      </c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2">
        <v>7517</v>
      </c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1">
        <f>AS20/BM20</f>
        <v>10265.842756418784</v>
      </c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3"/>
    </row>
    <row r="21" spans="1:102" s="9" customFormat="1" ht="66" customHeight="1">
      <c r="A21" s="24"/>
      <c r="B21" s="24"/>
      <c r="C21" s="24"/>
      <c r="D21" s="24"/>
      <c r="E21" s="24"/>
      <c r="F21" s="24"/>
      <c r="G21" s="24"/>
      <c r="H21" s="24"/>
      <c r="I21" s="54" t="s">
        <v>53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5"/>
      <c r="AS21" s="51" t="s">
        <v>141</v>
      </c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2" t="s">
        <v>141</v>
      </c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1" t="s">
        <v>141</v>
      </c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3"/>
    </row>
    <row r="22" spans="1:102" s="9" customFormat="1" ht="66" customHeight="1">
      <c r="A22" s="42" t="s">
        <v>54</v>
      </c>
      <c r="B22" s="42"/>
      <c r="C22" s="42"/>
      <c r="D22" s="42"/>
      <c r="E22" s="42"/>
      <c r="F22" s="42"/>
      <c r="G22" s="42"/>
      <c r="H22" s="42"/>
      <c r="I22" s="43" t="s">
        <v>55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4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7"/>
    </row>
    <row r="23" spans="1:102" s="9" customFormat="1" ht="19.5" customHeight="1">
      <c r="A23" s="48"/>
      <c r="B23" s="48"/>
      <c r="C23" s="48"/>
      <c r="D23" s="48"/>
      <c r="E23" s="48"/>
      <c r="F23" s="48"/>
      <c r="G23" s="48"/>
      <c r="H23" s="48"/>
      <c r="I23" s="49" t="s">
        <v>10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0"/>
      <c r="AS23" s="51">
        <v>341086.52</v>
      </c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2">
        <f>BM13</f>
        <v>6045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1">
        <f>AS23/BM23</f>
        <v>56.42456906534326</v>
      </c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3"/>
    </row>
    <row r="24" spans="1:102" s="9" customFormat="1" ht="19.5" customHeight="1">
      <c r="A24" s="24"/>
      <c r="B24" s="24"/>
      <c r="C24" s="24"/>
      <c r="D24" s="24"/>
      <c r="E24" s="24"/>
      <c r="F24" s="24"/>
      <c r="G24" s="24"/>
      <c r="H24" s="24"/>
      <c r="I24" s="54" t="s">
        <v>44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5"/>
      <c r="AS24" s="51" t="s">
        <v>141</v>
      </c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2" t="s">
        <v>141</v>
      </c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1" t="s">
        <v>141</v>
      </c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3"/>
    </row>
    <row r="25" spans="1:102" s="9" customFormat="1" ht="114" customHeight="1">
      <c r="A25" s="42" t="s">
        <v>56</v>
      </c>
      <c r="B25" s="42"/>
      <c r="C25" s="42"/>
      <c r="D25" s="42"/>
      <c r="E25" s="42"/>
      <c r="F25" s="42"/>
      <c r="G25" s="42"/>
      <c r="H25" s="42"/>
      <c r="I25" s="43" t="s">
        <v>57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7"/>
    </row>
    <row r="26" spans="1:102" s="9" customFormat="1" ht="19.5" customHeight="1">
      <c r="A26" s="48"/>
      <c r="B26" s="48"/>
      <c r="C26" s="48"/>
      <c r="D26" s="48"/>
      <c r="E26" s="48"/>
      <c r="F26" s="48"/>
      <c r="G26" s="48"/>
      <c r="H26" s="48"/>
      <c r="I26" s="49" t="s">
        <v>10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0"/>
      <c r="AS26" s="51">
        <v>272869.22</v>
      </c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2">
        <f>BM13</f>
        <v>6045</v>
      </c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1">
        <f>AS26/BM26</f>
        <v>45.13965591397849</v>
      </c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3"/>
    </row>
    <row r="27" spans="1:102" s="9" customFormat="1" ht="19.5" customHeight="1">
      <c r="A27" s="24"/>
      <c r="B27" s="24"/>
      <c r="C27" s="24"/>
      <c r="D27" s="24"/>
      <c r="E27" s="24"/>
      <c r="F27" s="24"/>
      <c r="G27" s="24"/>
      <c r="H27" s="24"/>
      <c r="I27" s="54" t="s">
        <v>44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5"/>
      <c r="AS27" s="51" t="s">
        <v>141</v>
      </c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2" t="s">
        <v>141</v>
      </c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1" t="s">
        <v>141</v>
      </c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3"/>
    </row>
    <row r="28" spans="1:102" s="9" customFormat="1" ht="207.75" customHeight="1">
      <c r="A28" s="42" t="s">
        <v>58</v>
      </c>
      <c r="B28" s="42"/>
      <c r="C28" s="42"/>
      <c r="D28" s="42"/>
      <c r="E28" s="42"/>
      <c r="F28" s="42"/>
      <c r="G28" s="42"/>
      <c r="H28" s="42"/>
      <c r="I28" s="43" t="s">
        <v>59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7"/>
    </row>
    <row r="29" spans="1:102" s="9" customFormat="1" ht="19.5" customHeight="1">
      <c r="A29" s="48"/>
      <c r="B29" s="48"/>
      <c r="C29" s="48"/>
      <c r="D29" s="48"/>
      <c r="E29" s="48"/>
      <c r="F29" s="48"/>
      <c r="G29" s="48"/>
      <c r="H29" s="48"/>
      <c r="I29" s="49" t="s">
        <v>10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50"/>
      <c r="AS29" s="51">
        <v>1193802.84</v>
      </c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2">
        <f>BM13</f>
        <v>6045</v>
      </c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1">
        <f>AS29/BM29</f>
        <v>197.48599503722085</v>
      </c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3"/>
    </row>
    <row r="30" spans="1:102" s="9" customFormat="1" ht="19.5" customHeight="1">
      <c r="A30" s="24"/>
      <c r="B30" s="24"/>
      <c r="C30" s="24"/>
      <c r="D30" s="24"/>
      <c r="E30" s="24"/>
      <c r="F30" s="24"/>
      <c r="G30" s="24"/>
      <c r="H30" s="24"/>
      <c r="I30" s="54" t="s">
        <v>44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5"/>
      <c r="AS30" s="59" t="s">
        <v>141</v>
      </c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 t="s">
        <v>141</v>
      </c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59" t="s">
        <v>141</v>
      </c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61"/>
    </row>
    <row r="31" ht="4.5" customHeight="1"/>
    <row r="32" spans="1:102" ht="27.75" customHeight="1">
      <c r="A32" s="27" t="s">
        <v>60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ht="3" customHeight="1"/>
  </sheetData>
  <sheetProtection/>
  <mergeCells count="103">
    <mergeCell ref="A30:H30"/>
    <mergeCell ref="I30:AR30"/>
    <mergeCell ref="AS30:BL30"/>
    <mergeCell ref="BM30:CF30"/>
    <mergeCell ref="CG30:CX30"/>
    <mergeCell ref="A32:CX32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2:H12"/>
    <mergeCell ref="I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BN2:CX2"/>
    <mergeCell ref="A8:CX8"/>
    <mergeCell ref="A9:CX9"/>
    <mergeCell ref="A11:AR11"/>
    <mergeCell ref="AS11:BL11"/>
    <mergeCell ref="BM11:CF11"/>
    <mergeCell ref="CG11:CX1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24">
      <selection activeCell="AS30" sqref="AS30:BL30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36</v>
      </c>
    </row>
    <row r="2" spans="66:102" s="1" customFormat="1" ht="41.25" customHeight="1">
      <c r="BN2" s="35" t="s">
        <v>1</v>
      </c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7" customFormat="1" ht="12">
      <c r="BN4" s="7" t="s">
        <v>20</v>
      </c>
    </row>
    <row r="5" s="7" customFormat="1" ht="12">
      <c r="BN5" s="7" t="s">
        <v>21</v>
      </c>
    </row>
    <row r="6" s="1" customFormat="1" ht="12.75"/>
    <row r="7" s="3" customFormat="1" ht="20.25" customHeight="1"/>
    <row r="8" spans="1:102" s="4" customFormat="1" ht="18.75">
      <c r="A8" s="33" t="s">
        <v>37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</row>
    <row r="9" spans="1:102" s="5" customFormat="1" ht="38.25" customHeight="1">
      <c r="A9" s="34" t="s">
        <v>135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ht="13.5" customHeight="1"/>
    <row r="11" spans="1:102" s="8" customFormat="1" ht="114" customHeight="1">
      <c r="A11" s="14" t="s">
        <v>38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41"/>
      <c r="AS11" s="32" t="s">
        <v>39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17" t="s">
        <v>40</v>
      </c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7" t="s">
        <v>41</v>
      </c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pans="1:102" s="9" customFormat="1" ht="49.5" customHeight="1">
      <c r="A12" s="42" t="s">
        <v>42</v>
      </c>
      <c r="B12" s="42"/>
      <c r="C12" s="42"/>
      <c r="D12" s="42"/>
      <c r="E12" s="42"/>
      <c r="F12" s="42"/>
      <c r="G12" s="42"/>
      <c r="H12" s="42"/>
      <c r="I12" s="43" t="s">
        <v>43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4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7"/>
    </row>
    <row r="13" spans="1:102" s="9" customFormat="1" ht="19.5" customHeight="1">
      <c r="A13" s="48"/>
      <c r="B13" s="48"/>
      <c r="C13" s="48"/>
      <c r="D13" s="48"/>
      <c r="E13" s="48"/>
      <c r="F13" s="48"/>
      <c r="G13" s="48"/>
      <c r="H13" s="48"/>
      <c r="I13" s="49" t="s">
        <v>10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0"/>
      <c r="AS13" s="51">
        <v>7422025.85</v>
      </c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2">
        <v>27987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1">
        <f>AS13/BM13</f>
        <v>265.19547825776255</v>
      </c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3"/>
    </row>
    <row r="14" spans="1:102" s="9" customFormat="1" ht="19.5" customHeight="1">
      <c r="A14" s="24"/>
      <c r="B14" s="24"/>
      <c r="C14" s="24"/>
      <c r="D14" s="24"/>
      <c r="E14" s="24"/>
      <c r="F14" s="24"/>
      <c r="G14" s="24"/>
      <c r="H14" s="24"/>
      <c r="I14" s="54" t="s">
        <v>44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5"/>
      <c r="AS14" s="59" t="s">
        <v>141</v>
      </c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60" t="s">
        <v>141</v>
      </c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59" t="s">
        <v>141</v>
      </c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61"/>
    </row>
    <row r="15" spans="1:102" s="9" customFormat="1" ht="81.75" customHeight="1">
      <c r="A15" s="20" t="s">
        <v>45</v>
      </c>
      <c r="B15" s="20"/>
      <c r="C15" s="20"/>
      <c r="D15" s="20"/>
      <c r="E15" s="20"/>
      <c r="F15" s="20"/>
      <c r="G15" s="20"/>
      <c r="H15" s="20"/>
      <c r="I15" s="21" t="s">
        <v>46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8"/>
    </row>
    <row r="16" spans="1:102" s="9" customFormat="1" ht="66" customHeight="1">
      <c r="A16" s="42" t="s">
        <v>47</v>
      </c>
      <c r="B16" s="42"/>
      <c r="C16" s="42"/>
      <c r="D16" s="42"/>
      <c r="E16" s="42"/>
      <c r="F16" s="42"/>
      <c r="G16" s="42"/>
      <c r="H16" s="42"/>
      <c r="I16" s="43" t="s">
        <v>48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4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7"/>
    </row>
    <row r="17" spans="1:102" s="9" customFormat="1" ht="35.25" customHeight="1">
      <c r="A17" s="48"/>
      <c r="B17" s="48"/>
      <c r="C17" s="48"/>
      <c r="D17" s="48"/>
      <c r="E17" s="48"/>
      <c r="F17" s="48"/>
      <c r="G17" s="48"/>
      <c r="H17" s="48"/>
      <c r="I17" s="49" t="s">
        <v>49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0"/>
      <c r="AS17" s="51" t="s">
        <v>141</v>
      </c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2" t="s">
        <v>141</v>
      </c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1" t="s">
        <v>141</v>
      </c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3"/>
    </row>
    <row r="18" spans="1:102" s="9" customFormat="1" ht="35.25" customHeight="1">
      <c r="A18" s="48"/>
      <c r="B18" s="48"/>
      <c r="C18" s="48"/>
      <c r="D18" s="48"/>
      <c r="E18" s="48"/>
      <c r="F18" s="48"/>
      <c r="G18" s="48"/>
      <c r="H18" s="48"/>
      <c r="I18" s="49" t="s">
        <v>50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0"/>
      <c r="AS18" s="51">
        <v>189457828.95</v>
      </c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2">
        <v>55974</v>
      </c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1">
        <f>AS18/BM18</f>
        <v>3384.7470066459427</v>
      </c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3"/>
    </row>
    <row r="19" spans="1:102" s="9" customFormat="1" ht="35.25" customHeight="1">
      <c r="A19" s="48"/>
      <c r="B19" s="48"/>
      <c r="C19" s="48"/>
      <c r="D19" s="48"/>
      <c r="E19" s="48"/>
      <c r="F19" s="48"/>
      <c r="G19" s="48"/>
      <c r="H19" s="48"/>
      <c r="I19" s="49" t="s">
        <v>51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0"/>
      <c r="AS19" s="51" t="s">
        <v>141</v>
      </c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2" t="s">
        <v>141</v>
      </c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1" t="s">
        <v>141</v>
      </c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3"/>
    </row>
    <row r="20" spans="1:102" s="9" customFormat="1" ht="114" customHeight="1">
      <c r="A20" s="48"/>
      <c r="B20" s="48"/>
      <c r="C20" s="48"/>
      <c r="D20" s="48"/>
      <c r="E20" s="48"/>
      <c r="F20" s="48"/>
      <c r="G20" s="48"/>
      <c r="H20" s="48"/>
      <c r="I20" s="49" t="s">
        <v>52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0"/>
      <c r="AS20" s="51">
        <v>252061350</v>
      </c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2">
        <v>50374</v>
      </c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1">
        <f>AS20/BM20</f>
        <v>5003.798586572439</v>
      </c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3"/>
    </row>
    <row r="21" spans="1:102" s="9" customFormat="1" ht="66" customHeight="1">
      <c r="A21" s="24"/>
      <c r="B21" s="24"/>
      <c r="C21" s="24"/>
      <c r="D21" s="24"/>
      <c r="E21" s="24"/>
      <c r="F21" s="24"/>
      <c r="G21" s="24"/>
      <c r="H21" s="24"/>
      <c r="I21" s="54" t="s">
        <v>53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5"/>
      <c r="AS21" s="59" t="s">
        <v>141</v>
      </c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 t="s">
        <v>141</v>
      </c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59" t="s">
        <v>141</v>
      </c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61"/>
    </row>
    <row r="22" spans="1:102" s="9" customFormat="1" ht="66" customHeight="1">
      <c r="A22" s="42" t="s">
        <v>54</v>
      </c>
      <c r="B22" s="42"/>
      <c r="C22" s="42"/>
      <c r="D22" s="42"/>
      <c r="E22" s="42"/>
      <c r="F22" s="42"/>
      <c r="G22" s="42"/>
      <c r="H22" s="42"/>
      <c r="I22" s="43" t="s">
        <v>55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4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7"/>
    </row>
    <row r="23" spans="1:102" s="9" customFormat="1" ht="19.5" customHeight="1">
      <c r="A23" s="48"/>
      <c r="B23" s="48"/>
      <c r="C23" s="48"/>
      <c r="D23" s="48"/>
      <c r="E23" s="48"/>
      <c r="F23" s="48"/>
      <c r="G23" s="48"/>
      <c r="H23" s="48"/>
      <c r="I23" s="49" t="s">
        <v>10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0"/>
      <c r="AS23" s="51">
        <v>1579154.44</v>
      </c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2">
        <f>BM13</f>
        <v>27987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1">
        <f>AS23/BM23</f>
        <v>56.42456997891878</v>
      </c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3"/>
    </row>
    <row r="24" spans="1:102" s="9" customFormat="1" ht="19.5" customHeight="1">
      <c r="A24" s="24"/>
      <c r="B24" s="24"/>
      <c r="C24" s="24"/>
      <c r="D24" s="24"/>
      <c r="E24" s="24"/>
      <c r="F24" s="24"/>
      <c r="G24" s="24"/>
      <c r="H24" s="24"/>
      <c r="I24" s="54" t="s">
        <v>44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5"/>
      <c r="AS24" s="59" t="s">
        <v>141</v>
      </c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 t="s">
        <v>141</v>
      </c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59" t="s">
        <v>141</v>
      </c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61"/>
    </row>
    <row r="25" spans="1:102" s="9" customFormat="1" ht="114" customHeight="1">
      <c r="A25" s="42" t="s">
        <v>56</v>
      </c>
      <c r="B25" s="42"/>
      <c r="C25" s="42"/>
      <c r="D25" s="42"/>
      <c r="E25" s="42"/>
      <c r="F25" s="42"/>
      <c r="G25" s="42"/>
      <c r="H25" s="42"/>
      <c r="I25" s="43" t="s">
        <v>57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7"/>
    </row>
    <row r="26" spans="1:102" s="9" customFormat="1" ht="19.5" customHeight="1">
      <c r="A26" s="48"/>
      <c r="B26" s="48"/>
      <c r="C26" s="48"/>
      <c r="D26" s="48"/>
      <c r="E26" s="48"/>
      <c r="F26" s="48"/>
      <c r="G26" s="48"/>
      <c r="H26" s="48"/>
      <c r="I26" s="49" t="s">
        <v>10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0"/>
      <c r="AS26" s="51">
        <v>1263323.55</v>
      </c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2">
        <f>BM13</f>
        <v>27987</v>
      </c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1">
        <f>AS26/BM26</f>
        <v>45.13965591167328</v>
      </c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3"/>
    </row>
    <row r="27" spans="1:102" s="9" customFormat="1" ht="19.5" customHeight="1">
      <c r="A27" s="24"/>
      <c r="B27" s="24"/>
      <c r="C27" s="24"/>
      <c r="D27" s="24"/>
      <c r="E27" s="24"/>
      <c r="F27" s="24"/>
      <c r="G27" s="24"/>
      <c r="H27" s="24"/>
      <c r="I27" s="54" t="s">
        <v>44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5"/>
      <c r="AS27" s="59" t="s">
        <v>141</v>
      </c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0" t="s">
        <v>141</v>
      </c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59" t="s">
        <v>141</v>
      </c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61"/>
    </row>
    <row r="28" spans="1:102" s="9" customFormat="1" ht="207.75" customHeight="1">
      <c r="A28" s="42" t="s">
        <v>58</v>
      </c>
      <c r="B28" s="42"/>
      <c r="C28" s="42"/>
      <c r="D28" s="42"/>
      <c r="E28" s="42"/>
      <c r="F28" s="42"/>
      <c r="G28" s="42"/>
      <c r="H28" s="42"/>
      <c r="I28" s="43" t="s">
        <v>59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7"/>
    </row>
    <row r="29" spans="1:102" s="9" customFormat="1" ht="19.5" customHeight="1">
      <c r="A29" s="48"/>
      <c r="B29" s="48"/>
      <c r="C29" s="48"/>
      <c r="D29" s="48"/>
      <c r="E29" s="48"/>
      <c r="F29" s="48"/>
      <c r="G29" s="48"/>
      <c r="H29" s="48"/>
      <c r="I29" s="49" t="s">
        <v>10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50"/>
      <c r="AS29" s="51">
        <v>5527040.53</v>
      </c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2">
        <f>BM13</f>
        <v>27987</v>
      </c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1">
        <f>AS29/BM29</f>
        <v>197.485994568907</v>
      </c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3"/>
    </row>
    <row r="30" spans="1:102" s="9" customFormat="1" ht="19.5" customHeight="1">
      <c r="A30" s="24"/>
      <c r="B30" s="24"/>
      <c r="C30" s="24"/>
      <c r="D30" s="24"/>
      <c r="E30" s="24"/>
      <c r="F30" s="24"/>
      <c r="G30" s="24"/>
      <c r="H30" s="24"/>
      <c r="I30" s="54" t="s">
        <v>44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5"/>
      <c r="AS30" s="59" t="s">
        <v>141</v>
      </c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 t="s">
        <v>141</v>
      </c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59" t="s">
        <v>141</v>
      </c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61"/>
    </row>
    <row r="31" ht="4.5" customHeight="1"/>
    <row r="32" spans="1:102" ht="27.75" customHeight="1">
      <c r="A32" s="27" t="s">
        <v>60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ht="3" customHeight="1"/>
  </sheetData>
  <sheetProtection/>
  <mergeCells count="103">
    <mergeCell ref="A30:H30"/>
    <mergeCell ref="I30:AR30"/>
    <mergeCell ref="AS30:BL30"/>
    <mergeCell ref="BM30:CF30"/>
    <mergeCell ref="CG30:CX30"/>
    <mergeCell ref="A32:CX32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2:H12"/>
    <mergeCell ref="I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BN2:CX2"/>
    <mergeCell ref="A8:CX8"/>
    <mergeCell ref="A9:CX9"/>
    <mergeCell ref="A11:AR11"/>
    <mergeCell ref="AS11:BL11"/>
    <mergeCell ref="BM11:CF11"/>
    <mergeCell ref="CG11:CX1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8"/>
  <sheetViews>
    <sheetView view="pageBreakPreview" zoomScaleSheetLayoutView="100" zoomScalePageLayoutView="0" workbookViewId="0" topLeftCell="A1">
      <selection activeCell="A9" sqref="A9:CX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61</v>
      </c>
    </row>
    <row r="2" spans="67:102" s="1" customFormat="1" ht="40.5" customHeight="1">
      <c r="BO2" s="35" t="s">
        <v>1</v>
      </c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21" customHeight="1"/>
    <row r="8" spans="1:102" s="4" customFormat="1" ht="18.75">
      <c r="A8" s="33" t="s">
        <v>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</row>
    <row r="9" spans="1:102" s="5" customFormat="1" ht="39.75" customHeight="1">
      <c r="A9" s="34" t="s">
        <v>134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="10" customFormat="1" ht="15.75"/>
    <row r="11" s="3" customFormat="1" ht="16.5">
      <c r="CX11" s="11" t="s">
        <v>63</v>
      </c>
    </row>
    <row r="12" spans="1:102" s="8" customFormat="1" ht="80.25" customHeight="1">
      <c r="A12" s="41" t="s">
        <v>64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17" t="s">
        <v>139</v>
      </c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7" t="s">
        <v>140</v>
      </c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s="9" customFormat="1" ht="33" customHeight="1">
      <c r="A13" s="42" t="s">
        <v>42</v>
      </c>
      <c r="B13" s="42"/>
      <c r="C13" s="42"/>
      <c r="D13" s="42"/>
      <c r="E13" s="42"/>
      <c r="F13" s="42"/>
      <c r="G13" s="42"/>
      <c r="H13" s="42"/>
      <c r="I13" s="44" t="s">
        <v>65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4">
        <f>BJ15+BJ16+BJ17+BJ18+BJ19+BJ30</f>
        <v>18013.52</v>
      </c>
      <c r="BK13" s="64">
        <v>21254.525999999998</v>
      </c>
      <c r="BL13" s="64">
        <v>21254.525999999998</v>
      </c>
      <c r="BM13" s="64">
        <v>21254.525999999998</v>
      </c>
      <c r="BN13" s="64">
        <v>21254.525999999998</v>
      </c>
      <c r="BO13" s="64">
        <v>21254.525999999998</v>
      </c>
      <c r="BP13" s="64">
        <v>21254.525999999998</v>
      </c>
      <c r="BQ13" s="64">
        <v>21254.525999999998</v>
      </c>
      <c r="BR13" s="64">
        <v>21254.525999999998</v>
      </c>
      <c r="BS13" s="64">
        <v>21254.525999999998</v>
      </c>
      <c r="BT13" s="64">
        <v>21254.525999999998</v>
      </c>
      <c r="BU13" s="64">
        <v>21254.525999999998</v>
      </c>
      <c r="BV13" s="64">
        <v>21254.525999999998</v>
      </c>
      <c r="BW13" s="64">
        <v>21254.525999999998</v>
      </c>
      <c r="BX13" s="64">
        <v>21254.525999999998</v>
      </c>
      <c r="BY13" s="64">
        <v>21254.525999999998</v>
      </c>
      <c r="BZ13" s="64">
        <v>21254.525999999998</v>
      </c>
      <c r="CA13" s="64">
        <v>21254.525999999998</v>
      </c>
      <c r="CB13" s="64">
        <v>21254.525999999998</v>
      </c>
      <c r="CC13" s="64">
        <v>21254.525999999998</v>
      </c>
      <c r="CD13" s="64">
        <f>CD15+CD16+CD17+CD18+CD19+CD30</f>
        <v>19202.41232</v>
      </c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5"/>
    </row>
    <row r="14" spans="1:102" s="9" customFormat="1" ht="21.75" customHeight="1">
      <c r="A14" s="48"/>
      <c r="B14" s="48"/>
      <c r="C14" s="48"/>
      <c r="D14" s="48"/>
      <c r="E14" s="48"/>
      <c r="F14" s="48"/>
      <c r="G14" s="48"/>
      <c r="H14" s="48"/>
      <c r="I14" s="66" t="s">
        <v>66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1:102" s="9" customFormat="1" ht="21.75" customHeight="1">
      <c r="A15" s="48"/>
      <c r="B15" s="48"/>
      <c r="C15" s="48"/>
      <c r="D15" s="48"/>
      <c r="E15" s="48"/>
      <c r="F15" s="48"/>
      <c r="G15" s="48"/>
      <c r="H15" s="48"/>
      <c r="I15" s="50" t="s">
        <v>67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>
        <v>286.19</v>
      </c>
      <c r="BK15" s="71">
        <v>189.77504000000002</v>
      </c>
      <c r="BL15" s="71">
        <v>178.36</v>
      </c>
      <c r="BM15" s="71">
        <v>189.77504000000002</v>
      </c>
      <c r="BN15" s="71">
        <v>178.36</v>
      </c>
      <c r="BO15" s="71">
        <v>189.77504000000002</v>
      </c>
      <c r="BP15" s="71">
        <v>178.36</v>
      </c>
      <c r="BQ15" s="71">
        <v>189.77504000000002</v>
      </c>
      <c r="BR15" s="71">
        <v>178.36</v>
      </c>
      <c r="BS15" s="71">
        <v>189.77504000000002</v>
      </c>
      <c r="BT15" s="71">
        <v>178.36</v>
      </c>
      <c r="BU15" s="71">
        <v>189.77504000000002</v>
      </c>
      <c r="BV15" s="71">
        <v>178.36</v>
      </c>
      <c r="BW15" s="71">
        <v>189.77504000000002</v>
      </c>
      <c r="BX15" s="71">
        <v>178.36</v>
      </c>
      <c r="BY15" s="71">
        <v>189.77504000000002</v>
      </c>
      <c r="BZ15" s="71">
        <v>178.36</v>
      </c>
      <c r="CA15" s="71">
        <v>189.77504000000002</v>
      </c>
      <c r="CB15" s="71">
        <v>178.36</v>
      </c>
      <c r="CC15" s="71">
        <v>189.77504000000002</v>
      </c>
      <c r="CD15" s="71">
        <f>BJ15*1.066</f>
        <v>305.07854000000003</v>
      </c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2"/>
    </row>
    <row r="16" spans="1:102" s="9" customFormat="1" ht="21.75" customHeight="1">
      <c r="A16" s="48"/>
      <c r="B16" s="48"/>
      <c r="C16" s="48"/>
      <c r="D16" s="48"/>
      <c r="E16" s="48"/>
      <c r="F16" s="48"/>
      <c r="G16" s="48"/>
      <c r="H16" s="48"/>
      <c r="I16" s="50" t="s">
        <v>68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1">
        <v>83.68</v>
      </c>
      <c r="BK16" s="71">
        <v>100.63312</v>
      </c>
      <c r="BL16" s="71">
        <v>94.58</v>
      </c>
      <c r="BM16" s="71">
        <v>100.63312</v>
      </c>
      <c r="BN16" s="71">
        <v>94.58</v>
      </c>
      <c r="BO16" s="71">
        <v>100.63312</v>
      </c>
      <c r="BP16" s="71">
        <v>94.58</v>
      </c>
      <c r="BQ16" s="71">
        <v>100.63312</v>
      </c>
      <c r="BR16" s="71">
        <v>94.58</v>
      </c>
      <c r="BS16" s="71">
        <v>100.63312</v>
      </c>
      <c r="BT16" s="71">
        <v>94.58</v>
      </c>
      <c r="BU16" s="71">
        <v>100.63312</v>
      </c>
      <c r="BV16" s="71">
        <v>94.58</v>
      </c>
      <c r="BW16" s="71">
        <v>100.63312</v>
      </c>
      <c r="BX16" s="71">
        <v>94.58</v>
      </c>
      <c r="BY16" s="71">
        <v>100.63312</v>
      </c>
      <c r="BZ16" s="71">
        <v>94.58</v>
      </c>
      <c r="CA16" s="71">
        <v>100.63312</v>
      </c>
      <c r="CB16" s="71">
        <v>94.58</v>
      </c>
      <c r="CC16" s="71">
        <v>100.63312</v>
      </c>
      <c r="CD16" s="71">
        <f>BJ16*1.066</f>
        <v>89.20288000000001</v>
      </c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2"/>
    </row>
    <row r="17" spans="1:102" s="9" customFormat="1" ht="21.75" customHeight="1">
      <c r="A17" s="48"/>
      <c r="B17" s="48"/>
      <c r="C17" s="48"/>
      <c r="D17" s="48"/>
      <c r="E17" s="48"/>
      <c r="F17" s="48"/>
      <c r="G17" s="48"/>
      <c r="H17" s="48"/>
      <c r="I17" s="50" t="s">
        <v>69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1">
        <v>11486.9</v>
      </c>
      <c r="BK17" s="71">
        <v>14153.328000000001</v>
      </c>
      <c r="BL17" s="71">
        <v>13302</v>
      </c>
      <c r="BM17" s="71">
        <v>14153.328000000001</v>
      </c>
      <c r="BN17" s="71">
        <v>13302</v>
      </c>
      <c r="BO17" s="71">
        <v>14153.328000000001</v>
      </c>
      <c r="BP17" s="71">
        <v>13302</v>
      </c>
      <c r="BQ17" s="71">
        <v>14153.328000000001</v>
      </c>
      <c r="BR17" s="71">
        <v>13302</v>
      </c>
      <c r="BS17" s="71">
        <v>14153.328000000001</v>
      </c>
      <c r="BT17" s="71">
        <v>13302</v>
      </c>
      <c r="BU17" s="71">
        <v>14153.328000000001</v>
      </c>
      <c r="BV17" s="71">
        <v>13302</v>
      </c>
      <c r="BW17" s="71">
        <v>14153.328000000001</v>
      </c>
      <c r="BX17" s="71">
        <v>13302</v>
      </c>
      <c r="BY17" s="71">
        <v>14153.328000000001</v>
      </c>
      <c r="BZ17" s="71">
        <v>13302</v>
      </c>
      <c r="CA17" s="71">
        <v>14153.328000000001</v>
      </c>
      <c r="CB17" s="71">
        <v>13302</v>
      </c>
      <c r="CC17" s="71">
        <v>14153.328000000001</v>
      </c>
      <c r="CD17" s="71">
        <f>BJ17*1.066</f>
        <v>12245.0354</v>
      </c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2"/>
    </row>
    <row r="18" spans="1:102" s="9" customFormat="1" ht="21.75" customHeight="1">
      <c r="A18" s="48"/>
      <c r="B18" s="48"/>
      <c r="C18" s="48"/>
      <c r="D18" s="48"/>
      <c r="E18" s="48"/>
      <c r="F18" s="48"/>
      <c r="G18" s="48"/>
      <c r="H18" s="48"/>
      <c r="I18" s="50" t="s">
        <v>70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1">
        <v>3480.53</v>
      </c>
      <c r="BK18" s="71">
        <v>4288.4583840000005</v>
      </c>
      <c r="BL18" s="71">
        <v>4030.506</v>
      </c>
      <c r="BM18" s="71">
        <v>4288.4583840000005</v>
      </c>
      <c r="BN18" s="71">
        <v>4030.506</v>
      </c>
      <c r="BO18" s="71">
        <v>4288.4583840000005</v>
      </c>
      <c r="BP18" s="71">
        <v>4030.506</v>
      </c>
      <c r="BQ18" s="71">
        <v>4288.4583840000005</v>
      </c>
      <c r="BR18" s="71">
        <v>4030.506</v>
      </c>
      <c r="BS18" s="71">
        <v>4288.4583840000005</v>
      </c>
      <c r="BT18" s="71">
        <v>4030.506</v>
      </c>
      <c r="BU18" s="71">
        <v>4288.4583840000005</v>
      </c>
      <c r="BV18" s="71">
        <v>4030.506</v>
      </c>
      <c r="BW18" s="71">
        <v>4288.4583840000005</v>
      </c>
      <c r="BX18" s="71">
        <v>4030.506</v>
      </c>
      <c r="BY18" s="71">
        <v>4288.4583840000005</v>
      </c>
      <c r="BZ18" s="71">
        <v>4030.506</v>
      </c>
      <c r="CA18" s="71">
        <v>4288.4583840000005</v>
      </c>
      <c r="CB18" s="71">
        <v>4030.506</v>
      </c>
      <c r="CC18" s="71">
        <v>4288.4583840000005</v>
      </c>
      <c r="CD18" s="71">
        <f>BJ18*1.066</f>
        <v>3710.2449800000004</v>
      </c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2"/>
    </row>
    <row r="19" spans="1:102" s="9" customFormat="1" ht="21.75" customHeight="1">
      <c r="A19" s="48"/>
      <c r="B19" s="48"/>
      <c r="C19" s="48"/>
      <c r="D19" s="48"/>
      <c r="E19" s="48"/>
      <c r="F19" s="48"/>
      <c r="G19" s="48"/>
      <c r="H19" s="48"/>
      <c r="I19" s="50" t="s">
        <v>71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1">
        <f>BJ21+BJ22+BJ23</f>
        <v>2005.1599999999999</v>
      </c>
      <c r="BK19" s="71">
        <v>3343.17312</v>
      </c>
      <c r="BL19" s="71">
        <v>3142.08</v>
      </c>
      <c r="BM19" s="71">
        <v>3343.17312</v>
      </c>
      <c r="BN19" s="71">
        <v>3142.08</v>
      </c>
      <c r="BO19" s="71">
        <v>3343.17312</v>
      </c>
      <c r="BP19" s="71">
        <v>3142.08</v>
      </c>
      <c r="BQ19" s="71">
        <v>3343.17312</v>
      </c>
      <c r="BR19" s="71">
        <v>3142.08</v>
      </c>
      <c r="BS19" s="71">
        <v>3343.17312</v>
      </c>
      <c r="BT19" s="71">
        <v>3142.08</v>
      </c>
      <c r="BU19" s="71">
        <v>3343.17312</v>
      </c>
      <c r="BV19" s="71">
        <v>3142.08</v>
      </c>
      <c r="BW19" s="71">
        <v>3343.17312</v>
      </c>
      <c r="BX19" s="71">
        <v>3142.08</v>
      </c>
      <c r="BY19" s="71">
        <v>3343.17312</v>
      </c>
      <c r="BZ19" s="71">
        <v>3142.08</v>
      </c>
      <c r="CA19" s="71">
        <v>3343.17312</v>
      </c>
      <c r="CB19" s="71">
        <v>3142.08</v>
      </c>
      <c r="CC19" s="71">
        <v>3343.17312</v>
      </c>
      <c r="CD19" s="71">
        <f>CD21+CD22+CD23</f>
        <v>2137.50056</v>
      </c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2"/>
    </row>
    <row r="20" spans="1:102" s="9" customFormat="1" ht="21.75" customHeight="1">
      <c r="A20" s="48"/>
      <c r="B20" s="48"/>
      <c r="C20" s="48"/>
      <c r="D20" s="48"/>
      <c r="E20" s="48"/>
      <c r="F20" s="48"/>
      <c r="G20" s="48"/>
      <c r="H20" s="48"/>
      <c r="I20" s="50" t="s">
        <v>72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102" s="9" customFormat="1" ht="36.75" customHeight="1">
      <c r="A21" s="48"/>
      <c r="B21" s="48"/>
      <c r="C21" s="48"/>
      <c r="D21" s="48"/>
      <c r="E21" s="48"/>
      <c r="F21" s="48"/>
      <c r="G21" s="48"/>
      <c r="H21" s="48"/>
      <c r="I21" s="73" t="s">
        <v>73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1">
        <v>295.13</v>
      </c>
      <c r="BK21" s="71">
        <v>1192</v>
      </c>
      <c r="BL21" s="71">
        <v>1192</v>
      </c>
      <c r="BM21" s="71">
        <v>1192</v>
      </c>
      <c r="BN21" s="71">
        <v>1192</v>
      </c>
      <c r="BO21" s="71">
        <v>1192</v>
      </c>
      <c r="BP21" s="71">
        <v>1192</v>
      </c>
      <c r="BQ21" s="71">
        <v>1192</v>
      </c>
      <c r="BR21" s="71">
        <v>1192</v>
      </c>
      <c r="BS21" s="71">
        <v>1192</v>
      </c>
      <c r="BT21" s="71">
        <v>1192</v>
      </c>
      <c r="BU21" s="71">
        <v>1192</v>
      </c>
      <c r="BV21" s="71">
        <v>1192</v>
      </c>
      <c r="BW21" s="71">
        <v>1192</v>
      </c>
      <c r="BX21" s="71">
        <v>1192</v>
      </c>
      <c r="BY21" s="71">
        <v>1192</v>
      </c>
      <c r="BZ21" s="71">
        <v>1192</v>
      </c>
      <c r="CA21" s="71">
        <v>1192</v>
      </c>
      <c r="CB21" s="71">
        <v>1192</v>
      </c>
      <c r="CC21" s="71">
        <v>1192</v>
      </c>
      <c r="CD21" s="71">
        <f>BJ21*1.066</f>
        <v>314.60858</v>
      </c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2"/>
    </row>
    <row r="22" spans="1:102" s="9" customFormat="1" ht="48.75" customHeight="1">
      <c r="A22" s="48"/>
      <c r="B22" s="48"/>
      <c r="C22" s="48"/>
      <c r="D22" s="48"/>
      <c r="E22" s="48"/>
      <c r="F22" s="48"/>
      <c r="G22" s="48"/>
      <c r="H22" s="48"/>
      <c r="I22" s="73" t="s">
        <v>74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1">
        <v>0</v>
      </c>
      <c r="BK22" s="71">
        <v>0</v>
      </c>
      <c r="BL22" s="71">
        <v>0</v>
      </c>
      <c r="BM22" s="71">
        <v>0</v>
      </c>
      <c r="BN22" s="71">
        <v>0</v>
      </c>
      <c r="BO22" s="71">
        <v>0</v>
      </c>
      <c r="BP22" s="71">
        <v>0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0</v>
      </c>
      <c r="CC22" s="71">
        <v>0</v>
      </c>
      <c r="CD22" s="71">
        <f>BJ22*1.066</f>
        <v>0</v>
      </c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2"/>
    </row>
    <row r="23" spans="1:102" s="9" customFormat="1" ht="36.75" customHeight="1">
      <c r="A23" s="48"/>
      <c r="B23" s="48"/>
      <c r="C23" s="48"/>
      <c r="D23" s="48"/>
      <c r="E23" s="48"/>
      <c r="F23" s="48"/>
      <c r="G23" s="48"/>
      <c r="H23" s="48"/>
      <c r="I23" s="73" t="s">
        <v>75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1">
        <f>BJ25+BJ26+BJ27+BJ28+BJ29</f>
        <v>1710.03</v>
      </c>
      <c r="BK23" s="71">
        <v>1950.08</v>
      </c>
      <c r="BL23" s="71">
        <v>1950.08</v>
      </c>
      <c r="BM23" s="71">
        <v>1950.08</v>
      </c>
      <c r="BN23" s="71">
        <v>1950.08</v>
      </c>
      <c r="BO23" s="71">
        <v>1950.08</v>
      </c>
      <c r="BP23" s="71">
        <v>1950.08</v>
      </c>
      <c r="BQ23" s="71">
        <v>1950.08</v>
      </c>
      <c r="BR23" s="71">
        <v>1950.08</v>
      </c>
      <c r="BS23" s="71">
        <v>1950.08</v>
      </c>
      <c r="BT23" s="71">
        <v>1950.08</v>
      </c>
      <c r="BU23" s="71">
        <v>1950.08</v>
      </c>
      <c r="BV23" s="71">
        <v>1950.08</v>
      </c>
      <c r="BW23" s="71">
        <v>1950.08</v>
      </c>
      <c r="BX23" s="71">
        <v>1950.08</v>
      </c>
      <c r="BY23" s="71">
        <v>1950.08</v>
      </c>
      <c r="BZ23" s="71">
        <v>1950.08</v>
      </c>
      <c r="CA23" s="71">
        <v>1950.08</v>
      </c>
      <c r="CB23" s="71">
        <v>1950.08</v>
      </c>
      <c r="CC23" s="71">
        <v>1950.08</v>
      </c>
      <c r="CD23" s="71">
        <f>CD25+CD26+CD27+CD28+CD29</f>
        <v>1822.8919799999999</v>
      </c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2"/>
    </row>
    <row r="24" spans="1:102" s="9" customFormat="1" ht="21.75" customHeight="1">
      <c r="A24" s="48"/>
      <c r="B24" s="48"/>
      <c r="C24" s="48"/>
      <c r="D24" s="48"/>
      <c r="E24" s="48"/>
      <c r="F24" s="48"/>
      <c r="G24" s="48"/>
      <c r="H24" s="48"/>
      <c r="I24" s="73" t="s">
        <v>66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9"/>
    </row>
    <row r="25" spans="1:102" s="9" customFormat="1" ht="21.75" customHeight="1">
      <c r="A25" s="48"/>
      <c r="B25" s="48"/>
      <c r="C25" s="48"/>
      <c r="D25" s="48"/>
      <c r="E25" s="48"/>
      <c r="F25" s="48"/>
      <c r="G25" s="48"/>
      <c r="H25" s="48"/>
      <c r="I25" s="75" t="s">
        <v>76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1">
        <v>104.63</v>
      </c>
      <c r="BK25" s="71">
        <v>183.2</v>
      </c>
      <c r="BL25" s="71">
        <v>183.2</v>
      </c>
      <c r="BM25" s="71">
        <v>183.2</v>
      </c>
      <c r="BN25" s="71">
        <v>183.2</v>
      </c>
      <c r="BO25" s="71">
        <v>183.2</v>
      </c>
      <c r="BP25" s="71">
        <v>183.2</v>
      </c>
      <c r="BQ25" s="71">
        <v>183.2</v>
      </c>
      <c r="BR25" s="71">
        <v>183.2</v>
      </c>
      <c r="BS25" s="71">
        <v>183.2</v>
      </c>
      <c r="BT25" s="71">
        <v>183.2</v>
      </c>
      <c r="BU25" s="71">
        <v>183.2</v>
      </c>
      <c r="BV25" s="71">
        <v>183.2</v>
      </c>
      <c r="BW25" s="71">
        <v>183.2</v>
      </c>
      <c r="BX25" s="71">
        <v>183.2</v>
      </c>
      <c r="BY25" s="71">
        <v>183.2</v>
      </c>
      <c r="BZ25" s="71">
        <v>183.2</v>
      </c>
      <c r="CA25" s="71">
        <v>183.2</v>
      </c>
      <c r="CB25" s="71">
        <v>183.2</v>
      </c>
      <c r="CC25" s="71">
        <v>183.2</v>
      </c>
      <c r="CD25" s="71">
        <f>BJ25*1.066</f>
        <v>111.53558</v>
      </c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2"/>
    </row>
    <row r="26" spans="1:102" s="9" customFormat="1" ht="36" customHeight="1">
      <c r="A26" s="48"/>
      <c r="B26" s="48"/>
      <c r="C26" s="48"/>
      <c r="D26" s="48"/>
      <c r="E26" s="48"/>
      <c r="F26" s="48"/>
      <c r="G26" s="48"/>
      <c r="H26" s="48"/>
      <c r="I26" s="75" t="s">
        <v>77</v>
      </c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1">
        <v>189</v>
      </c>
      <c r="BK26" s="71">
        <v>203.4</v>
      </c>
      <c r="BL26" s="71">
        <v>203.4</v>
      </c>
      <c r="BM26" s="71">
        <v>203.4</v>
      </c>
      <c r="BN26" s="71">
        <v>203.4</v>
      </c>
      <c r="BO26" s="71">
        <v>203.4</v>
      </c>
      <c r="BP26" s="71">
        <v>203.4</v>
      </c>
      <c r="BQ26" s="71">
        <v>203.4</v>
      </c>
      <c r="BR26" s="71">
        <v>203.4</v>
      </c>
      <c r="BS26" s="71">
        <v>203.4</v>
      </c>
      <c r="BT26" s="71">
        <v>203.4</v>
      </c>
      <c r="BU26" s="71">
        <v>203.4</v>
      </c>
      <c r="BV26" s="71">
        <v>203.4</v>
      </c>
      <c r="BW26" s="71">
        <v>203.4</v>
      </c>
      <c r="BX26" s="71">
        <v>203.4</v>
      </c>
      <c r="BY26" s="71">
        <v>203.4</v>
      </c>
      <c r="BZ26" s="71">
        <v>203.4</v>
      </c>
      <c r="CA26" s="71">
        <v>203.4</v>
      </c>
      <c r="CB26" s="71">
        <v>203.4</v>
      </c>
      <c r="CC26" s="71">
        <v>203.4</v>
      </c>
      <c r="CD26" s="71">
        <f>BJ26*1.066</f>
        <v>201.47400000000002</v>
      </c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2"/>
    </row>
    <row r="27" spans="1:102" s="9" customFormat="1" ht="54" customHeight="1">
      <c r="A27" s="48"/>
      <c r="B27" s="48"/>
      <c r="C27" s="48"/>
      <c r="D27" s="48"/>
      <c r="E27" s="48"/>
      <c r="F27" s="48"/>
      <c r="G27" s="48"/>
      <c r="H27" s="48"/>
      <c r="I27" s="75" t="s">
        <v>78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1">
        <v>675.56</v>
      </c>
      <c r="BK27" s="71">
        <v>720.96</v>
      </c>
      <c r="BL27" s="71">
        <v>720.96</v>
      </c>
      <c r="BM27" s="71">
        <v>720.96</v>
      </c>
      <c r="BN27" s="71">
        <v>720.96</v>
      </c>
      <c r="BO27" s="71">
        <v>720.96</v>
      </c>
      <c r="BP27" s="71">
        <v>720.96</v>
      </c>
      <c r="BQ27" s="71">
        <v>720.96</v>
      </c>
      <c r="BR27" s="71">
        <v>720.96</v>
      </c>
      <c r="BS27" s="71">
        <v>720.96</v>
      </c>
      <c r="BT27" s="71">
        <v>720.96</v>
      </c>
      <c r="BU27" s="71">
        <v>720.96</v>
      </c>
      <c r="BV27" s="71">
        <v>720.96</v>
      </c>
      <c r="BW27" s="71">
        <v>720.96</v>
      </c>
      <c r="BX27" s="71">
        <v>720.96</v>
      </c>
      <c r="BY27" s="71">
        <v>720.96</v>
      </c>
      <c r="BZ27" s="71">
        <v>720.96</v>
      </c>
      <c r="CA27" s="71">
        <v>720.96</v>
      </c>
      <c r="CB27" s="71">
        <v>720.96</v>
      </c>
      <c r="CC27" s="71">
        <v>720.96</v>
      </c>
      <c r="CD27" s="71">
        <f>BJ27*1.066</f>
        <v>720.14696</v>
      </c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2"/>
    </row>
    <row r="28" spans="1:102" s="9" customFormat="1" ht="22.5" customHeight="1">
      <c r="A28" s="48"/>
      <c r="B28" s="48"/>
      <c r="C28" s="48"/>
      <c r="D28" s="48"/>
      <c r="E28" s="48"/>
      <c r="F28" s="48"/>
      <c r="G28" s="48"/>
      <c r="H28" s="48"/>
      <c r="I28" s="75" t="s">
        <v>79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1">
        <v>574.61</v>
      </c>
      <c r="BK28" s="71">
        <v>670.28</v>
      </c>
      <c r="BL28" s="71">
        <v>670.28</v>
      </c>
      <c r="BM28" s="71">
        <v>670.28</v>
      </c>
      <c r="BN28" s="71">
        <v>670.28</v>
      </c>
      <c r="BO28" s="71">
        <v>670.28</v>
      </c>
      <c r="BP28" s="71">
        <v>670.28</v>
      </c>
      <c r="BQ28" s="71">
        <v>670.28</v>
      </c>
      <c r="BR28" s="71">
        <v>670.28</v>
      </c>
      <c r="BS28" s="71">
        <v>670.28</v>
      </c>
      <c r="BT28" s="71">
        <v>670.28</v>
      </c>
      <c r="BU28" s="71">
        <v>670.28</v>
      </c>
      <c r="BV28" s="71">
        <v>670.28</v>
      </c>
      <c r="BW28" s="71">
        <v>670.28</v>
      </c>
      <c r="BX28" s="71">
        <v>670.28</v>
      </c>
      <c r="BY28" s="71">
        <v>670.28</v>
      </c>
      <c r="BZ28" s="71">
        <v>670.28</v>
      </c>
      <c r="CA28" s="71">
        <v>670.28</v>
      </c>
      <c r="CB28" s="71">
        <v>670.28</v>
      </c>
      <c r="CC28" s="71">
        <v>670.28</v>
      </c>
      <c r="CD28" s="71">
        <f>BJ28*1.066</f>
        <v>612.53426</v>
      </c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2"/>
    </row>
    <row r="29" spans="1:102" s="9" customFormat="1" ht="36.75" customHeight="1">
      <c r="A29" s="48"/>
      <c r="B29" s="48"/>
      <c r="C29" s="48"/>
      <c r="D29" s="48"/>
      <c r="E29" s="48"/>
      <c r="F29" s="48"/>
      <c r="G29" s="48"/>
      <c r="H29" s="48"/>
      <c r="I29" s="75" t="s">
        <v>80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1">
        <v>166.23</v>
      </c>
      <c r="BK29" s="71">
        <v>172.24</v>
      </c>
      <c r="BL29" s="71">
        <v>172.24</v>
      </c>
      <c r="BM29" s="71">
        <v>172.24</v>
      </c>
      <c r="BN29" s="71">
        <v>172.24</v>
      </c>
      <c r="BO29" s="71">
        <v>172.24</v>
      </c>
      <c r="BP29" s="71">
        <v>172.24</v>
      </c>
      <c r="BQ29" s="71">
        <v>172.24</v>
      </c>
      <c r="BR29" s="71">
        <v>172.24</v>
      </c>
      <c r="BS29" s="71">
        <v>172.24</v>
      </c>
      <c r="BT29" s="71">
        <v>172.24</v>
      </c>
      <c r="BU29" s="71">
        <v>172.24</v>
      </c>
      <c r="BV29" s="71">
        <v>172.24</v>
      </c>
      <c r="BW29" s="71">
        <v>172.24</v>
      </c>
      <c r="BX29" s="71">
        <v>172.24</v>
      </c>
      <c r="BY29" s="71">
        <v>172.24</v>
      </c>
      <c r="BZ29" s="71">
        <v>172.24</v>
      </c>
      <c r="CA29" s="71">
        <v>172.24</v>
      </c>
      <c r="CB29" s="71">
        <v>172.24</v>
      </c>
      <c r="CC29" s="71">
        <v>172.24</v>
      </c>
      <c r="CD29" s="71">
        <f>BJ29*1.066</f>
        <v>177.20118</v>
      </c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2"/>
    </row>
    <row r="30" spans="1:102" s="9" customFormat="1" ht="21.75" customHeight="1">
      <c r="A30" s="48"/>
      <c r="B30" s="48"/>
      <c r="C30" s="48"/>
      <c r="D30" s="48"/>
      <c r="E30" s="48"/>
      <c r="F30" s="48"/>
      <c r="G30" s="48"/>
      <c r="H30" s="48"/>
      <c r="I30" s="50" t="s">
        <v>81</v>
      </c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1">
        <f>BJ32+BJ33+BJ34+BJ35</f>
        <v>671.06</v>
      </c>
      <c r="BK30" s="71">
        <v>507</v>
      </c>
      <c r="BL30" s="71">
        <v>507</v>
      </c>
      <c r="BM30" s="71">
        <v>507</v>
      </c>
      <c r="BN30" s="71">
        <v>507</v>
      </c>
      <c r="BO30" s="71">
        <v>507</v>
      </c>
      <c r="BP30" s="71">
        <v>507</v>
      </c>
      <c r="BQ30" s="71">
        <v>507</v>
      </c>
      <c r="BR30" s="71">
        <v>507</v>
      </c>
      <c r="BS30" s="71">
        <v>507</v>
      </c>
      <c r="BT30" s="71">
        <v>507</v>
      </c>
      <c r="BU30" s="71">
        <v>507</v>
      </c>
      <c r="BV30" s="71">
        <v>507</v>
      </c>
      <c r="BW30" s="71">
        <v>507</v>
      </c>
      <c r="BX30" s="71">
        <v>507</v>
      </c>
      <c r="BY30" s="71">
        <v>507</v>
      </c>
      <c r="BZ30" s="71">
        <v>507</v>
      </c>
      <c r="CA30" s="71">
        <v>507</v>
      </c>
      <c r="CB30" s="71">
        <v>507</v>
      </c>
      <c r="CC30" s="71">
        <v>507</v>
      </c>
      <c r="CD30" s="71">
        <f>CD32+CD33+CD34+CD35</f>
        <v>715.34996</v>
      </c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2"/>
    </row>
    <row r="31" spans="1:102" s="9" customFormat="1" ht="21.75" customHeight="1">
      <c r="A31" s="48"/>
      <c r="B31" s="48"/>
      <c r="C31" s="48"/>
      <c r="D31" s="48"/>
      <c r="E31" s="48"/>
      <c r="F31" s="48"/>
      <c r="G31" s="48"/>
      <c r="H31" s="48"/>
      <c r="I31" s="50" t="s">
        <v>66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9"/>
    </row>
    <row r="32" spans="1:102" s="9" customFormat="1" ht="21.75" customHeight="1">
      <c r="A32" s="48"/>
      <c r="B32" s="48"/>
      <c r="C32" s="48"/>
      <c r="D32" s="48"/>
      <c r="E32" s="48"/>
      <c r="F32" s="48"/>
      <c r="G32" s="48"/>
      <c r="H32" s="48"/>
      <c r="I32" s="73" t="s">
        <v>82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7">
        <v>0</v>
      </c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1">
        <f>BJ32*1.066</f>
        <v>0</v>
      </c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2"/>
    </row>
    <row r="33" spans="1:102" s="9" customFormat="1" ht="21.75" customHeight="1">
      <c r="A33" s="48"/>
      <c r="B33" s="48"/>
      <c r="C33" s="48"/>
      <c r="D33" s="48"/>
      <c r="E33" s="48"/>
      <c r="F33" s="48"/>
      <c r="G33" s="48"/>
      <c r="H33" s="48"/>
      <c r="I33" s="73" t="s">
        <v>83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7">
        <v>0</v>
      </c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1">
        <f>BJ33*1.066</f>
        <v>0</v>
      </c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2"/>
    </row>
    <row r="34" spans="1:102" s="9" customFormat="1" ht="21.75" customHeight="1">
      <c r="A34" s="48"/>
      <c r="B34" s="48"/>
      <c r="C34" s="48"/>
      <c r="D34" s="48"/>
      <c r="E34" s="48"/>
      <c r="F34" s="48"/>
      <c r="G34" s="48"/>
      <c r="H34" s="48"/>
      <c r="I34" s="73" t="s">
        <v>84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7">
        <v>0</v>
      </c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1">
        <f>BJ34*1.066</f>
        <v>0</v>
      </c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2"/>
    </row>
    <row r="35" spans="1:102" s="9" customFormat="1" ht="37.5" customHeight="1">
      <c r="A35" s="24"/>
      <c r="B35" s="24"/>
      <c r="C35" s="24"/>
      <c r="D35" s="24"/>
      <c r="E35" s="24"/>
      <c r="F35" s="24"/>
      <c r="G35" s="24"/>
      <c r="H35" s="24"/>
      <c r="I35" s="78" t="s">
        <v>85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1">
        <v>671.06</v>
      </c>
      <c r="BK35" s="71">
        <v>507</v>
      </c>
      <c r="BL35" s="71">
        <v>507</v>
      </c>
      <c r="BM35" s="71">
        <v>507</v>
      </c>
      <c r="BN35" s="71">
        <v>507</v>
      </c>
      <c r="BO35" s="71">
        <v>507</v>
      </c>
      <c r="BP35" s="71">
        <v>507</v>
      </c>
      <c r="BQ35" s="71">
        <v>507</v>
      </c>
      <c r="BR35" s="71">
        <v>507</v>
      </c>
      <c r="BS35" s="71">
        <v>507</v>
      </c>
      <c r="BT35" s="71">
        <v>507</v>
      </c>
      <c r="BU35" s="71">
        <v>507</v>
      </c>
      <c r="BV35" s="71">
        <v>507</v>
      </c>
      <c r="BW35" s="71">
        <v>507</v>
      </c>
      <c r="BX35" s="71">
        <v>507</v>
      </c>
      <c r="BY35" s="71">
        <v>507</v>
      </c>
      <c r="BZ35" s="71">
        <v>507</v>
      </c>
      <c r="CA35" s="71">
        <v>507</v>
      </c>
      <c r="CB35" s="71">
        <v>507</v>
      </c>
      <c r="CC35" s="71">
        <v>507</v>
      </c>
      <c r="CD35" s="71">
        <f>BJ35*1.066</f>
        <v>715.34996</v>
      </c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2"/>
    </row>
    <row r="36" spans="1:102" s="9" customFormat="1" ht="101.25" customHeight="1">
      <c r="A36" s="20" t="s">
        <v>45</v>
      </c>
      <c r="B36" s="20"/>
      <c r="C36" s="20"/>
      <c r="D36" s="20"/>
      <c r="E36" s="20"/>
      <c r="F36" s="20"/>
      <c r="G36" s="20"/>
      <c r="H36" s="20"/>
      <c r="I36" s="22" t="s">
        <v>86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23">
        <v>153106.59</v>
      </c>
      <c r="BK36" s="23">
        <v>807365.9836897681</v>
      </c>
      <c r="BL36" s="23">
        <v>142163</v>
      </c>
      <c r="BM36" s="23">
        <v>807365.9836897681</v>
      </c>
      <c r="BN36" s="23">
        <v>142163</v>
      </c>
      <c r="BO36" s="23">
        <v>807365.9836897681</v>
      </c>
      <c r="BP36" s="23">
        <v>142163</v>
      </c>
      <c r="BQ36" s="23">
        <v>807365.9836897681</v>
      </c>
      <c r="BR36" s="23">
        <v>142163</v>
      </c>
      <c r="BS36" s="23">
        <v>807365.9836897681</v>
      </c>
      <c r="BT36" s="23">
        <v>142163</v>
      </c>
      <c r="BU36" s="23">
        <v>807365.9836897681</v>
      </c>
      <c r="BV36" s="23">
        <v>142163</v>
      </c>
      <c r="BW36" s="23">
        <v>807365.9836897681</v>
      </c>
      <c r="BX36" s="23">
        <v>142163</v>
      </c>
      <c r="BY36" s="23">
        <v>807365.9836897681</v>
      </c>
      <c r="BZ36" s="23">
        <v>142163</v>
      </c>
      <c r="CA36" s="23">
        <v>807365.9836897681</v>
      </c>
      <c r="CB36" s="23">
        <v>142163</v>
      </c>
      <c r="CC36" s="23">
        <v>807365.9836897681</v>
      </c>
      <c r="CD36" s="23">
        <v>596271.86</v>
      </c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81"/>
    </row>
    <row r="37" spans="1:102" s="9" customFormat="1" ht="24" customHeight="1">
      <c r="A37" s="20" t="s">
        <v>47</v>
      </c>
      <c r="B37" s="20"/>
      <c r="C37" s="20"/>
      <c r="D37" s="20"/>
      <c r="E37" s="20"/>
      <c r="F37" s="20"/>
      <c r="G37" s="20"/>
      <c r="H37" s="20"/>
      <c r="I37" s="22" t="s">
        <v>87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23">
        <v>0</v>
      </c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>
        <v>0</v>
      </c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81"/>
    </row>
    <row r="38" spans="1:102" s="9" customFormat="1" ht="39.75" customHeight="1">
      <c r="A38" s="24"/>
      <c r="B38" s="24"/>
      <c r="C38" s="24"/>
      <c r="D38" s="24"/>
      <c r="E38" s="24"/>
      <c r="F38" s="24"/>
      <c r="G38" s="24"/>
      <c r="H38" s="24"/>
      <c r="I38" s="30" t="s">
        <v>88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31">
        <f>BJ13+BJ36+BJ37</f>
        <v>171120.11</v>
      </c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>
        <f>CD13+CD36+CD37</f>
        <v>615474.27232</v>
      </c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83"/>
    </row>
  </sheetData>
  <sheetProtection/>
  <mergeCells count="110"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3:H13"/>
    <mergeCell ref="I13:BI13"/>
    <mergeCell ref="BJ13:CC13"/>
    <mergeCell ref="CD13:CX13"/>
    <mergeCell ref="A14:H14"/>
    <mergeCell ref="I14:BI14"/>
    <mergeCell ref="BJ14:CC14"/>
    <mergeCell ref="CD14:CX14"/>
    <mergeCell ref="BO2:CX2"/>
    <mergeCell ref="A8:CX8"/>
    <mergeCell ref="A9:CX9"/>
    <mergeCell ref="A12:BI12"/>
    <mergeCell ref="BJ12:CC12"/>
    <mergeCell ref="CD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14"/>
  <sheetViews>
    <sheetView view="pageBreakPreview" zoomScaleSheetLayoutView="100" zoomScalePageLayoutView="0" workbookViewId="0" topLeftCell="A7">
      <selection activeCell="BT14" sqref="BT14:CX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89</v>
      </c>
    </row>
    <row r="2" spans="67:102" s="1" customFormat="1" ht="41.25" customHeight="1">
      <c r="BO2" s="35" t="s">
        <v>1</v>
      </c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20.25" customHeight="1"/>
    <row r="8" spans="1:102" s="4" customFormat="1" ht="18.75">
      <c r="A8" s="33" t="s">
        <v>90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</row>
    <row r="9" spans="1:102" s="5" customFormat="1" ht="38.25" customHeight="1">
      <c r="A9" s="34" t="s">
        <v>133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="3" customFormat="1" ht="16.5"/>
    <row r="11" spans="1:102" s="8" customFormat="1" ht="66" customHeight="1">
      <c r="A11" s="41" t="s">
        <v>91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17" t="s">
        <v>92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7" t="s">
        <v>93</v>
      </c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pans="1:102" s="9" customFormat="1" ht="51.75" customHeight="1">
      <c r="A12" s="24" t="s">
        <v>42</v>
      </c>
      <c r="B12" s="24"/>
      <c r="C12" s="24"/>
      <c r="D12" s="24"/>
      <c r="E12" s="24"/>
      <c r="F12" s="24"/>
      <c r="G12" s="24"/>
      <c r="H12" s="29" t="s">
        <v>94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  <c r="AN12" s="59">
        <v>0</v>
      </c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87">
        <v>0</v>
      </c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8"/>
    </row>
    <row r="13" spans="1:102" s="9" customFormat="1" ht="129" customHeight="1">
      <c r="A13" s="20" t="s">
        <v>45</v>
      </c>
      <c r="B13" s="20"/>
      <c r="C13" s="20"/>
      <c r="D13" s="20"/>
      <c r="E13" s="20"/>
      <c r="F13" s="20"/>
      <c r="G13" s="20"/>
      <c r="H13" s="21" t="s">
        <v>95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2"/>
      <c r="AN13" s="56">
        <v>8752.86</v>
      </c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7">
        <v>1914.5</v>
      </c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84"/>
    </row>
    <row r="14" spans="1:102" s="9" customFormat="1" ht="65.25" customHeight="1">
      <c r="A14" s="20" t="s">
        <v>47</v>
      </c>
      <c r="B14" s="20"/>
      <c r="C14" s="20"/>
      <c r="D14" s="20"/>
      <c r="E14" s="20"/>
      <c r="F14" s="20"/>
      <c r="G14" s="20"/>
      <c r="H14" s="21" t="s">
        <v>96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2"/>
      <c r="AN14" s="56">
        <v>0</v>
      </c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85">
        <v>0</v>
      </c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6"/>
    </row>
  </sheetData>
  <sheetProtection/>
  <mergeCells count="18">
    <mergeCell ref="A14:G14"/>
    <mergeCell ref="H14:AM14"/>
    <mergeCell ref="AN14:BS14"/>
    <mergeCell ref="BT14:CX14"/>
    <mergeCell ref="A12:G12"/>
    <mergeCell ref="H12:AM12"/>
    <mergeCell ref="AN12:BS12"/>
    <mergeCell ref="BT12:CX12"/>
    <mergeCell ref="A13:G13"/>
    <mergeCell ref="H13:AM13"/>
    <mergeCell ref="AN13:BS13"/>
    <mergeCell ref="BT13:CX13"/>
    <mergeCell ref="BO2:CX2"/>
    <mergeCell ref="A8:CX8"/>
    <mergeCell ref="A9:CX9"/>
    <mergeCell ref="A11:AM11"/>
    <mergeCell ref="AN11:BS11"/>
    <mergeCell ref="BT11:CX1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28"/>
  <sheetViews>
    <sheetView tabSelected="1" view="pageBreakPreview" zoomScaleSheetLayoutView="100" zoomScalePageLayoutView="0" workbookViewId="0" topLeftCell="A1">
      <selection activeCell="AH26" sqref="AH26:CX2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97</v>
      </c>
    </row>
    <row r="2" spans="67:102" s="1" customFormat="1" ht="41.25" customHeight="1">
      <c r="BO2" s="35" t="s">
        <v>1</v>
      </c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3" customFormat="1" ht="16.5" customHeight="1"/>
    <row r="7" spans="1:102" s="4" customFormat="1" ht="18.75">
      <c r="A7" s="33" t="s">
        <v>90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</row>
    <row r="8" spans="1:102" s="5" customFormat="1" ht="56.25" customHeight="1">
      <c r="A8" s="34" t="s">
        <v>132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</row>
    <row r="9" s="3" customFormat="1" ht="17.25" thickBot="1"/>
    <row r="10" spans="1:102" s="8" customFormat="1" ht="176.25" customHeight="1">
      <c r="A10" s="89" t="s">
        <v>91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 t="s">
        <v>98</v>
      </c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1" t="s">
        <v>99</v>
      </c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1" t="s">
        <v>100</v>
      </c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3"/>
    </row>
    <row r="11" spans="1:102" s="8" customFormat="1" ht="15.75" customHeight="1">
      <c r="A11" s="94" t="s">
        <v>34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95"/>
    </row>
    <row r="12" spans="1:102" s="9" customFormat="1" ht="48" customHeight="1">
      <c r="A12" s="96" t="s">
        <v>42</v>
      </c>
      <c r="B12" s="48"/>
      <c r="C12" s="48"/>
      <c r="D12" s="48"/>
      <c r="E12" s="48"/>
      <c r="F12" s="48"/>
      <c r="G12" s="48"/>
      <c r="H12" s="97" t="s">
        <v>101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66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98"/>
    </row>
    <row r="13" spans="1:102" s="9" customFormat="1" ht="15.75" customHeight="1">
      <c r="A13" s="96"/>
      <c r="B13" s="48"/>
      <c r="C13" s="48"/>
      <c r="D13" s="48"/>
      <c r="E13" s="48"/>
      <c r="F13" s="48"/>
      <c r="G13" s="48"/>
      <c r="H13" s="99" t="s">
        <v>34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100"/>
      <c r="AH13" s="71">
        <v>7927.22</v>
      </c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101">
        <v>3.24</v>
      </c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>
        <v>1231.9</v>
      </c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3"/>
    </row>
    <row r="14" spans="1:102" s="9" customFormat="1" ht="15.75" customHeight="1">
      <c r="A14" s="96"/>
      <c r="B14" s="48"/>
      <c r="C14" s="48"/>
      <c r="D14" s="48"/>
      <c r="E14" s="48"/>
      <c r="F14" s="48"/>
      <c r="G14" s="48"/>
      <c r="H14" s="99" t="s">
        <v>102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100"/>
      <c r="AH14" s="68">
        <v>693.11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101">
        <v>0.16</v>
      </c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2">
        <v>135</v>
      </c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3"/>
    </row>
    <row r="15" spans="1:102" s="9" customFormat="1" ht="15.75" customHeight="1">
      <c r="A15" s="104"/>
      <c r="B15" s="24"/>
      <c r="C15" s="24"/>
      <c r="D15" s="24"/>
      <c r="E15" s="24"/>
      <c r="F15" s="24"/>
      <c r="G15" s="24"/>
      <c r="H15" s="105" t="s">
        <v>103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25" t="s">
        <v>141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 t="s">
        <v>141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 t="s">
        <v>141</v>
      </c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107"/>
    </row>
    <row r="16" spans="1:102" s="9" customFormat="1" ht="48.75" customHeight="1">
      <c r="A16" s="96" t="s">
        <v>45</v>
      </c>
      <c r="B16" s="48"/>
      <c r="C16" s="48"/>
      <c r="D16" s="48"/>
      <c r="E16" s="48"/>
      <c r="F16" s="48"/>
      <c r="G16" s="48"/>
      <c r="H16" s="97" t="s">
        <v>104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66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98"/>
    </row>
    <row r="17" spans="1:102" s="9" customFormat="1" ht="15.75" customHeight="1">
      <c r="A17" s="96"/>
      <c r="B17" s="48"/>
      <c r="C17" s="48"/>
      <c r="D17" s="48"/>
      <c r="E17" s="48"/>
      <c r="F17" s="48"/>
      <c r="G17" s="48"/>
      <c r="H17" s="99" t="s">
        <v>34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100"/>
      <c r="AH17" s="71">
        <v>6000.44</v>
      </c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101">
        <v>4.34</v>
      </c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2">
        <v>997</v>
      </c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3"/>
    </row>
    <row r="18" spans="1:102" s="9" customFormat="1" ht="15.75" customHeight="1">
      <c r="A18" s="96"/>
      <c r="B18" s="48"/>
      <c r="C18" s="48"/>
      <c r="D18" s="48"/>
      <c r="E18" s="48"/>
      <c r="F18" s="48"/>
      <c r="G18" s="48"/>
      <c r="H18" s="99" t="s">
        <v>102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100"/>
      <c r="AH18" s="71">
        <v>3555.81</v>
      </c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101">
        <v>1.04</v>
      </c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2">
        <v>479.5</v>
      </c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3"/>
    </row>
    <row r="19" spans="1:102" s="9" customFormat="1" ht="15.75" customHeight="1">
      <c r="A19" s="104"/>
      <c r="B19" s="24"/>
      <c r="C19" s="24"/>
      <c r="D19" s="24"/>
      <c r="E19" s="24"/>
      <c r="F19" s="24"/>
      <c r="G19" s="24"/>
      <c r="H19" s="105" t="s">
        <v>103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6"/>
      <c r="AH19" s="25" t="s">
        <v>141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 t="s">
        <v>141</v>
      </c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 t="s">
        <v>141</v>
      </c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107"/>
    </row>
    <row r="20" spans="1:102" s="8" customFormat="1" ht="15.75" customHeight="1">
      <c r="A20" s="94" t="s">
        <v>35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95"/>
    </row>
    <row r="21" spans="1:102" s="9" customFormat="1" ht="48" customHeight="1">
      <c r="A21" s="96" t="s">
        <v>42</v>
      </c>
      <c r="B21" s="48"/>
      <c r="C21" s="48"/>
      <c r="D21" s="48"/>
      <c r="E21" s="48"/>
      <c r="F21" s="48"/>
      <c r="G21" s="48"/>
      <c r="H21" s="97" t="s">
        <v>101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66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98"/>
    </row>
    <row r="22" spans="1:102" s="9" customFormat="1" ht="15.75" customHeight="1">
      <c r="A22" s="96"/>
      <c r="B22" s="48"/>
      <c r="C22" s="48"/>
      <c r="D22" s="48"/>
      <c r="E22" s="48"/>
      <c r="F22" s="48"/>
      <c r="G22" s="48"/>
      <c r="H22" s="99" t="s">
        <v>34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00"/>
      <c r="AH22" s="68" t="s">
        <v>141</v>
      </c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 t="s">
        <v>141</v>
      </c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 t="s">
        <v>141</v>
      </c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</row>
    <row r="23" spans="1:102" s="9" customFormat="1" ht="15.75" customHeight="1">
      <c r="A23" s="96"/>
      <c r="B23" s="48"/>
      <c r="C23" s="48"/>
      <c r="D23" s="48"/>
      <c r="E23" s="48"/>
      <c r="F23" s="48"/>
      <c r="G23" s="48"/>
      <c r="H23" s="99" t="s">
        <v>102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0"/>
      <c r="AH23" s="71">
        <v>4187.46</v>
      </c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68">
        <v>1.18</v>
      </c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102">
        <v>1430</v>
      </c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3"/>
    </row>
    <row r="24" spans="1:102" s="9" customFormat="1" ht="15.75" customHeight="1">
      <c r="A24" s="104"/>
      <c r="B24" s="24"/>
      <c r="C24" s="24"/>
      <c r="D24" s="24"/>
      <c r="E24" s="24"/>
      <c r="F24" s="24"/>
      <c r="G24" s="24"/>
      <c r="H24" s="105" t="s">
        <v>103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6"/>
      <c r="AH24" s="25" t="s">
        <v>141</v>
      </c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 t="s">
        <v>141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 t="s">
        <v>141</v>
      </c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107"/>
    </row>
    <row r="25" spans="1:102" s="9" customFormat="1" ht="48.75" customHeight="1">
      <c r="A25" s="96" t="s">
        <v>45</v>
      </c>
      <c r="B25" s="48"/>
      <c r="C25" s="48"/>
      <c r="D25" s="48"/>
      <c r="E25" s="48"/>
      <c r="F25" s="48"/>
      <c r="G25" s="48"/>
      <c r="H25" s="97" t="s">
        <v>104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66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3"/>
    </row>
    <row r="26" spans="1:102" s="9" customFormat="1" ht="15.75" customHeight="1">
      <c r="A26" s="96"/>
      <c r="B26" s="48"/>
      <c r="C26" s="48"/>
      <c r="D26" s="48"/>
      <c r="E26" s="48"/>
      <c r="F26" s="48"/>
      <c r="G26" s="48"/>
      <c r="H26" s="99" t="s">
        <v>34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68" t="s">
        <v>141</v>
      </c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 t="s">
        <v>141</v>
      </c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 t="s">
        <v>141</v>
      </c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</row>
    <row r="27" spans="1:102" s="9" customFormat="1" ht="15.75" customHeight="1">
      <c r="A27" s="96"/>
      <c r="B27" s="48"/>
      <c r="C27" s="48"/>
      <c r="D27" s="48"/>
      <c r="E27" s="48"/>
      <c r="F27" s="48"/>
      <c r="G27" s="48"/>
      <c r="H27" s="99" t="s">
        <v>102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00"/>
      <c r="AH27" s="71">
        <v>8505.82</v>
      </c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68">
        <v>3.01</v>
      </c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102">
        <v>4400</v>
      </c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3"/>
    </row>
    <row r="28" spans="1:102" s="9" customFormat="1" ht="15.75" customHeight="1" thickBot="1">
      <c r="A28" s="108"/>
      <c r="B28" s="109"/>
      <c r="C28" s="109"/>
      <c r="D28" s="109"/>
      <c r="E28" s="109"/>
      <c r="F28" s="109"/>
      <c r="G28" s="109"/>
      <c r="H28" s="110" t="s">
        <v>103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1"/>
      <c r="AH28" s="25" t="s">
        <v>141</v>
      </c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 t="s">
        <v>141</v>
      </c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 t="s">
        <v>141</v>
      </c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107"/>
    </row>
  </sheetData>
  <sheetProtection/>
  <mergeCells count="89">
    <mergeCell ref="A27:G27"/>
    <mergeCell ref="H27:AG27"/>
    <mergeCell ref="AH27:BD27"/>
    <mergeCell ref="BE27:CA27"/>
    <mergeCell ref="CB27:CX27"/>
    <mergeCell ref="A28:G28"/>
    <mergeCell ref="H28:AG28"/>
    <mergeCell ref="AH28:BD28"/>
    <mergeCell ref="BE28:CA28"/>
    <mergeCell ref="CB28:CX28"/>
    <mergeCell ref="A25:G25"/>
    <mergeCell ref="H25:AG25"/>
    <mergeCell ref="AH25:BD25"/>
    <mergeCell ref="BE25:CA25"/>
    <mergeCell ref="CB25:CX25"/>
    <mergeCell ref="A26:G26"/>
    <mergeCell ref="H26:AG26"/>
    <mergeCell ref="AH26:BD26"/>
    <mergeCell ref="BE26:CA26"/>
    <mergeCell ref="CB26:CX26"/>
    <mergeCell ref="A23:G23"/>
    <mergeCell ref="H23:AG23"/>
    <mergeCell ref="AH23:BD23"/>
    <mergeCell ref="BE23:CA23"/>
    <mergeCell ref="CB23:CX23"/>
    <mergeCell ref="A24:G24"/>
    <mergeCell ref="H24:AG24"/>
    <mergeCell ref="AH24:BD24"/>
    <mergeCell ref="BE24:CA24"/>
    <mergeCell ref="CB24:CX24"/>
    <mergeCell ref="A21:G21"/>
    <mergeCell ref="H21:AG21"/>
    <mergeCell ref="AH21:BD21"/>
    <mergeCell ref="BE21:CA21"/>
    <mergeCell ref="CB21:CX21"/>
    <mergeCell ref="A22:G22"/>
    <mergeCell ref="H22:AG22"/>
    <mergeCell ref="AH22:BD22"/>
    <mergeCell ref="BE22:CA22"/>
    <mergeCell ref="CB22:CX22"/>
    <mergeCell ref="A19:G19"/>
    <mergeCell ref="H19:AG19"/>
    <mergeCell ref="AH19:BD19"/>
    <mergeCell ref="BE19:CA19"/>
    <mergeCell ref="CB19:CX19"/>
    <mergeCell ref="A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1:CX11"/>
    <mergeCell ref="A12:G12"/>
    <mergeCell ref="H12:AG12"/>
    <mergeCell ref="AH12:BD12"/>
    <mergeCell ref="BE12:CA12"/>
    <mergeCell ref="CB12:CX12"/>
    <mergeCell ref="BO2:CX2"/>
    <mergeCell ref="A7:CX7"/>
    <mergeCell ref="A8:CX8"/>
    <mergeCell ref="A10:AG10"/>
    <mergeCell ref="AH10:BD10"/>
    <mergeCell ref="BE10:CA10"/>
    <mergeCell ref="CB10:CX1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1"/>
  <sheetViews>
    <sheetView view="pageBreakPreview" zoomScaleSheetLayoutView="100" zoomScalePageLayoutView="0" workbookViewId="0" topLeftCell="A6">
      <selection activeCell="AW13" sqref="AW13:BE13"/>
    </sheetView>
  </sheetViews>
  <sheetFormatPr defaultColWidth="0.875" defaultRowHeight="12.75"/>
  <cols>
    <col min="1" max="74" width="0.875" style="2" customWidth="1"/>
    <col min="75" max="75" width="0.37109375" style="2" customWidth="1"/>
    <col min="76" max="83" width="0.875" style="2" customWidth="1"/>
    <col min="84" max="84" width="5.125" style="2" customWidth="1"/>
    <col min="85" max="91" width="0.875" style="2" customWidth="1"/>
    <col min="92" max="92" width="3.75390625" style="2" customWidth="1"/>
    <col min="93" max="99" width="0.875" style="2" customWidth="1"/>
    <col min="100" max="100" width="0.37109375" style="2" customWidth="1"/>
    <col min="101" max="16384" width="0.875" style="2" customWidth="1"/>
  </cols>
  <sheetData>
    <row r="1" s="1" customFormat="1" ht="12.75">
      <c r="BN1" s="1" t="s">
        <v>105</v>
      </c>
    </row>
    <row r="2" spans="66:102" s="1" customFormat="1" ht="41.25" customHeight="1">
      <c r="BN2" s="35" t="s">
        <v>1</v>
      </c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7" customFormat="1" ht="12">
      <c r="BN4" s="7" t="s">
        <v>20</v>
      </c>
    </row>
    <row r="5" s="7" customFormat="1" ht="12">
      <c r="BN5" s="7" t="s">
        <v>21</v>
      </c>
    </row>
    <row r="6" s="1" customFormat="1" ht="12.75"/>
    <row r="7" s="3" customFormat="1" ht="14.25" customHeight="1"/>
    <row r="8" spans="1:102" s="4" customFormat="1" ht="18.75">
      <c r="A8" s="33" t="s">
        <v>106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</row>
    <row r="9" spans="1:102" s="5" customFormat="1" ht="37.5" customHeight="1">
      <c r="A9" s="34" t="s">
        <v>130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ht="18.75" customHeight="1"/>
    <row r="11" spans="1:102" s="12" customFormat="1" ht="27.75" customHeight="1">
      <c r="A11" s="112" t="s">
        <v>107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3"/>
      <c r="V11" s="116" t="s">
        <v>108</v>
      </c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8"/>
      <c r="AW11" s="116" t="s">
        <v>109</v>
      </c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8"/>
      <c r="BX11" s="116" t="s">
        <v>110</v>
      </c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</row>
    <row r="12" spans="1:102" s="12" customFormat="1" ht="35.2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5"/>
      <c r="V12" s="119" t="s">
        <v>34</v>
      </c>
      <c r="W12" s="119"/>
      <c r="X12" s="119"/>
      <c r="Y12" s="119"/>
      <c r="Z12" s="119"/>
      <c r="AA12" s="119"/>
      <c r="AB12" s="119"/>
      <c r="AC12" s="119"/>
      <c r="AD12" s="119"/>
      <c r="AE12" s="119" t="s">
        <v>102</v>
      </c>
      <c r="AF12" s="119"/>
      <c r="AG12" s="119"/>
      <c r="AH12" s="119"/>
      <c r="AI12" s="119"/>
      <c r="AJ12" s="119"/>
      <c r="AK12" s="119"/>
      <c r="AL12" s="119"/>
      <c r="AM12" s="119"/>
      <c r="AN12" s="119" t="s">
        <v>111</v>
      </c>
      <c r="AO12" s="119"/>
      <c r="AP12" s="119"/>
      <c r="AQ12" s="119"/>
      <c r="AR12" s="119"/>
      <c r="AS12" s="119"/>
      <c r="AT12" s="119"/>
      <c r="AU12" s="119"/>
      <c r="AV12" s="119"/>
      <c r="AW12" s="119" t="s">
        <v>34</v>
      </c>
      <c r="AX12" s="119"/>
      <c r="AY12" s="119"/>
      <c r="AZ12" s="119"/>
      <c r="BA12" s="119"/>
      <c r="BB12" s="119"/>
      <c r="BC12" s="119"/>
      <c r="BD12" s="119"/>
      <c r="BE12" s="119"/>
      <c r="BF12" s="119" t="s">
        <v>102</v>
      </c>
      <c r="BG12" s="119"/>
      <c r="BH12" s="119"/>
      <c r="BI12" s="119"/>
      <c r="BJ12" s="119"/>
      <c r="BK12" s="119"/>
      <c r="BL12" s="119"/>
      <c r="BM12" s="119"/>
      <c r="BN12" s="119"/>
      <c r="BO12" s="119" t="s">
        <v>111</v>
      </c>
      <c r="BP12" s="119"/>
      <c r="BQ12" s="119"/>
      <c r="BR12" s="119"/>
      <c r="BS12" s="119"/>
      <c r="BT12" s="119"/>
      <c r="BU12" s="119"/>
      <c r="BV12" s="119"/>
      <c r="BW12" s="119"/>
      <c r="BX12" s="119" t="s">
        <v>34</v>
      </c>
      <c r="BY12" s="119"/>
      <c r="BZ12" s="119"/>
      <c r="CA12" s="119"/>
      <c r="CB12" s="119"/>
      <c r="CC12" s="119"/>
      <c r="CD12" s="119"/>
      <c r="CE12" s="119"/>
      <c r="CF12" s="119"/>
      <c r="CG12" s="119" t="s">
        <v>102</v>
      </c>
      <c r="CH12" s="119"/>
      <c r="CI12" s="119"/>
      <c r="CJ12" s="119"/>
      <c r="CK12" s="119"/>
      <c r="CL12" s="119"/>
      <c r="CM12" s="119"/>
      <c r="CN12" s="119"/>
      <c r="CO12" s="119"/>
      <c r="CP12" s="119" t="s">
        <v>111</v>
      </c>
      <c r="CQ12" s="119"/>
      <c r="CR12" s="119"/>
      <c r="CS12" s="119"/>
      <c r="CT12" s="119"/>
      <c r="CU12" s="119"/>
      <c r="CV12" s="119"/>
      <c r="CW12" s="119"/>
      <c r="CX12" s="116"/>
    </row>
    <row r="13" spans="1:102" s="13" customFormat="1" ht="27" customHeight="1">
      <c r="A13" s="120" t="s">
        <v>42</v>
      </c>
      <c r="B13" s="121"/>
      <c r="C13" s="121"/>
      <c r="D13" s="121"/>
      <c r="E13" s="121"/>
      <c r="F13" s="122"/>
      <c r="G13" s="123" t="s">
        <v>112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5">
        <v>161</v>
      </c>
      <c r="W13" s="125"/>
      <c r="X13" s="125"/>
      <c r="Y13" s="125"/>
      <c r="Z13" s="125"/>
      <c r="AA13" s="125"/>
      <c r="AB13" s="125"/>
      <c r="AC13" s="125"/>
      <c r="AD13" s="125"/>
      <c r="AE13" s="125" t="s">
        <v>141</v>
      </c>
      <c r="AF13" s="125"/>
      <c r="AG13" s="125"/>
      <c r="AH13" s="125"/>
      <c r="AI13" s="125"/>
      <c r="AJ13" s="125"/>
      <c r="AK13" s="125"/>
      <c r="AL13" s="125"/>
      <c r="AM13" s="125"/>
      <c r="AN13" s="125" t="s">
        <v>141</v>
      </c>
      <c r="AO13" s="125"/>
      <c r="AP13" s="125"/>
      <c r="AQ13" s="125"/>
      <c r="AR13" s="125"/>
      <c r="AS13" s="125"/>
      <c r="AT13" s="125"/>
      <c r="AU13" s="125"/>
      <c r="AV13" s="125"/>
      <c r="AW13" s="126">
        <v>2229.5</v>
      </c>
      <c r="AX13" s="126"/>
      <c r="AY13" s="126"/>
      <c r="AZ13" s="126"/>
      <c r="BA13" s="126"/>
      <c r="BB13" s="126"/>
      <c r="BC13" s="126"/>
      <c r="BD13" s="126"/>
      <c r="BE13" s="126"/>
      <c r="BF13" s="126" t="s">
        <v>141</v>
      </c>
      <c r="BG13" s="126"/>
      <c r="BH13" s="126"/>
      <c r="BI13" s="126"/>
      <c r="BJ13" s="126"/>
      <c r="BK13" s="126"/>
      <c r="BL13" s="126"/>
      <c r="BM13" s="126"/>
      <c r="BN13" s="126"/>
      <c r="BO13" s="126" t="s">
        <v>141</v>
      </c>
      <c r="BP13" s="126"/>
      <c r="BQ13" s="126"/>
      <c r="BR13" s="126"/>
      <c r="BS13" s="126"/>
      <c r="BT13" s="126"/>
      <c r="BU13" s="126"/>
      <c r="BV13" s="126"/>
      <c r="BW13" s="126"/>
      <c r="BX13" s="127">
        <v>98.11</v>
      </c>
      <c r="BY13" s="127"/>
      <c r="BZ13" s="127"/>
      <c r="CA13" s="127"/>
      <c r="CB13" s="127"/>
      <c r="CC13" s="127"/>
      <c r="CD13" s="127"/>
      <c r="CE13" s="127"/>
      <c r="CF13" s="127"/>
      <c r="CG13" s="127" t="s">
        <v>141</v>
      </c>
      <c r="CH13" s="127"/>
      <c r="CI13" s="127"/>
      <c r="CJ13" s="127"/>
      <c r="CK13" s="127"/>
      <c r="CL13" s="127"/>
      <c r="CM13" s="127"/>
      <c r="CN13" s="127"/>
      <c r="CO13" s="127"/>
      <c r="CP13" s="127" t="s">
        <v>141</v>
      </c>
      <c r="CQ13" s="127"/>
      <c r="CR13" s="127"/>
      <c r="CS13" s="127"/>
      <c r="CT13" s="127"/>
      <c r="CU13" s="127"/>
      <c r="CV13" s="127"/>
      <c r="CW13" s="127"/>
      <c r="CX13" s="128"/>
    </row>
    <row r="14" spans="1:102" s="13" customFormat="1" ht="12.75" customHeight="1">
      <c r="A14" s="129"/>
      <c r="B14" s="130"/>
      <c r="C14" s="130"/>
      <c r="D14" s="130"/>
      <c r="E14" s="130"/>
      <c r="F14" s="131"/>
      <c r="G14" s="132" t="s">
        <v>113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7"/>
    </row>
    <row r="15" spans="1:102" s="13" customFormat="1" ht="27.75" customHeight="1">
      <c r="A15" s="138"/>
      <c r="B15" s="139"/>
      <c r="C15" s="139"/>
      <c r="D15" s="139"/>
      <c r="E15" s="139"/>
      <c r="F15" s="140"/>
      <c r="G15" s="141" t="s">
        <v>114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3">
        <v>151</v>
      </c>
      <c r="W15" s="143"/>
      <c r="X15" s="143"/>
      <c r="Y15" s="143"/>
      <c r="Z15" s="143"/>
      <c r="AA15" s="143"/>
      <c r="AB15" s="143"/>
      <c r="AC15" s="143"/>
      <c r="AD15" s="143"/>
      <c r="AE15" s="143" t="s">
        <v>141</v>
      </c>
      <c r="AF15" s="143"/>
      <c r="AG15" s="143"/>
      <c r="AH15" s="143"/>
      <c r="AI15" s="143"/>
      <c r="AJ15" s="143"/>
      <c r="AK15" s="143"/>
      <c r="AL15" s="143"/>
      <c r="AM15" s="143"/>
      <c r="AN15" s="143" t="s">
        <v>141</v>
      </c>
      <c r="AO15" s="143"/>
      <c r="AP15" s="143"/>
      <c r="AQ15" s="143"/>
      <c r="AR15" s="143"/>
      <c r="AS15" s="143"/>
      <c r="AT15" s="143"/>
      <c r="AU15" s="143"/>
      <c r="AV15" s="143"/>
      <c r="AW15" s="144">
        <v>2121.5</v>
      </c>
      <c r="AX15" s="144"/>
      <c r="AY15" s="144"/>
      <c r="AZ15" s="144"/>
      <c r="BA15" s="144"/>
      <c r="BB15" s="144"/>
      <c r="BC15" s="144"/>
      <c r="BD15" s="144"/>
      <c r="BE15" s="144"/>
      <c r="BF15" s="144" t="s">
        <v>141</v>
      </c>
      <c r="BG15" s="144"/>
      <c r="BH15" s="144"/>
      <c r="BI15" s="144"/>
      <c r="BJ15" s="144"/>
      <c r="BK15" s="144"/>
      <c r="BL15" s="144"/>
      <c r="BM15" s="144"/>
      <c r="BN15" s="144"/>
      <c r="BO15" s="144" t="s">
        <v>141</v>
      </c>
      <c r="BP15" s="144"/>
      <c r="BQ15" s="144"/>
      <c r="BR15" s="144"/>
      <c r="BS15" s="144"/>
      <c r="BT15" s="144"/>
      <c r="BU15" s="144"/>
      <c r="BV15" s="144"/>
      <c r="BW15" s="144"/>
      <c r="BX15" s="145">
        <v>70.67</v>
      </c>
      <c r="BY15" s="145"/>
      <c r="BZ15" s="145"/>
      <c r="CA15" s="145"/>
      <c r="CB15" s="145"/>
      <c r="CC15" s="145"/>
      <c r="CD15" s="145"/>
      <c r="CE15" s="145"/>
      <c r="CF15" s="145"/>
      <c r="CG15" s="145" t="s">
        <v>141</v>
      </c>
      <c r="CH15" s="145"/>
      <c r="CI15" s="145"/>
      <c r="CJ15" s="145"/>
      <c r="CK15" s="145"/>
      <c r="CL15" s="145"/>
      <c r="CM15" s="145"/>
      <c r="CN15" s="145"/>
      <c r="CO15" s="145"/>
      <c r="CP15" s="145" t="s">
        <v>141</v>
      </c>
      <c r="CQ15" s="145"/>
      <c r="CR15" s="145"/>
      <c r="CS15" s="145"/>
      <c r="CT15" s="145"/>
      <c r="CU15" s="145"/>
      <c r="CV15" s="145"/>
      <c r="CW15" s="145"/>
      <c r="CX15" s="146"/>
    </row>
    <row r="16" spans="1:102" s="13" customFormat="1" ht="27" customHeight="1">
      <c r="A16" s="120" t="s">
        <v>45</v>
      </c>
      <c r="B16" s="121"/>
      <c r="C16" s="121"/>
      <c r="D16" s="121"/>
      <c r="E16" s="121"/>
      <c r="F16" s="122"/>
      <c r="G16" s="123" t="s">
        <v>115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5">
        <v>40</v>
      </c>
      <c r="W16" s="125"/>
      <c r="X16" s="125"/>
      <c r="Y16" s="125"/>
      <c r="Z16" s="125"/>
      <c r="AA16" s="125"/>
      <c r="AB16" s="125"/>
      <c r="AC16" s="125"/>
      <c r="AD16" s="125"/>
      <c r="AE16" s="125" t="s">
        <v>141</v>
      </c>
      <c r="AF16" s="125"/>
      <c r="AG16" s="125"/>
      <c r="AH16" s="125"/>
      <c r="AI16" s="125"/>
      <c r="AJ16" s="125"/>
      <c r="AK16" s="125"/>
      <c r="AL16" s="125"/>
      <c r="AM16" s="125"/>
      <c r="AN16" s="125" t="s">
        <v>141</v>
      </c>
      <c r="AO16" s="125"/>
      <c r="AP16" s="125"/>
      <c r="AQ16" s="125"/>
      <c r="AR16" s="125"/>
      <c r="AS16" s="125"/>
      <c r="AT16" s="125"/>
      <c r="AU16" s="125"/>
      <c r="AV16" s="125"/>
      <c r="AW16" s="126">
        <v>2490.6</v>
      </c>
      <c r="AX16" s="126"/>
      <c r="AY16" s="126"/>
      <c r="AZ16" s="126"/>
      <c r="BA16" s="126"/>
      <c r="BB16" s="126"/>
      <c r="BC16" s="126"/>
      <c r="BD16" s="126"/>
      <c r="BE16" s="126"/>
      <c r="BF16" s="126" t="s">
        <v>141</v>
      </c>
      <c r="BG16" s="126"/>
      <c r="BH16" s="126"/>
      <c r="BI16" s="126"/>
      <c r="BJ16" s="126"/>
      <c r="BK16" s="126"/>
      <c r="BL16" s="126"/>
      <c r="BM16" s="126"/>
      <c r="BN16" s="126"/>
      <c r="BO16" s="126" t="s">
        <v>141</v>
      </c>
      <c r="BP16" s="126"/>
      <c r="BQ16" s="126"/>
      <c r="BR16" s="126"/>
      <c r="BS16" s="126"/>
      <c r="BT16" s="126"/>
      <c r="BU16" s="126"/>
      <c r="BV16" s="126"/>
      <c r="BW16" s="126"/>
      <c r="BX16" s="127">
        <v>2317.87</v>
      </c>
      <c r="BY16" s="127"/>
      <c r="BZ16" s="127"/>
      <c r="CA16" s="127"/>
      <c r="CB16" s="127"/>
      <c r="CC16" s="127"/>
      <c r="CD16" s="127"/>
      <c r="CE16" s="127"/>
      <c r="CF16" s="127"/>
      <c r="CG16" s="127" t="s">
        <v>141</v>
      </c>
      <c r="CH16" s="127"/>
      <c r="CI16" s="127"/>
      <c r="CJ16" s="127"/>
      <c r="CK16" s="127"/>
      <c r="CL16" s="127"/>
      <c r="CM16" s="127"/>
      <c r="CN16" s="127"/>
      <c r="CO16" s="127"/>
      <c r="CP16" s="127" t="s">
        <v>141</v>
      </c>
      <c r="CQ16" s="127"/>
      <c r="CR16" s="127"/>
      <c r="CS16" s="127"/>
      <c r="CT16" s="127"/>
      <c r="CU16" s="127"/>
      <c r="CV16" s="127"/>
      <c r="CW16" s="127"/>
      <c r="CX16" s="128"/>
    </row>
    <row r="17" spans="1:102" s="13" customFormat="1" ht="16.5" customHeight="1">
      <c r="A17" s="129"/>
      <c r="B17" s="130"/>
      <c r="C17" s="130"/>
      <c r="D17" s="130"/>
      <c r="E17" s="130"/>
      <c r="F17" s="131"/>
      <c r="G17" s="132" t="s">
        <v>113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7"/>
    </row>
    <row r="18" spans="1:102" s="13" customFormat="1" ht="26.25" customHeight="1">
      <c r="A18" s="138"/>
      <c r="B18" s="139"/>
      <c r="C18" s="139"/>
      <c r="D18" s="139"/>
      <c r="E18" s="139"/>
      <c r="F18" s="140"/>
      <c r="G18" s="141" t="s">
        <v>116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3">
        <v>0</v>
      </c>
      <c r="W18" s="143"/>
      <c r="X18" s="143"/>
      <c r="Y18" s="143"/>
      <c r="Z18" s="143"/>
      <c r="AA18" s="143"/>
      <c r="AB18" s="143"/>
      <c r="AC18" s="143"/>
      <c r="AD18" s="143"/>
      <c r="AE18" s="143" t="s">
        <v>141</v>
      </c>
      <c r="AF18" s="143"/>
      <c r="AG18" s="143"/>
      <c r="AH18" s="143"/>
      <c r="AI18" s="143"/>
      <c r="AJ18" s="143"/>
      <c r="AK18" s="143"/>
      <c r="AL18" s="143"/>
      <c r="AM18" s="143"/>
      <c r="AN18" s="143" t="s">
        <v>141</v>
      </c>
      <c r="AO18" s="143"/>
      <c r="AP18" s="143"/>
      <c r="AQ18" s="143"/>
      <c r="AR18" s="143"/>
      <c r="AS18" s="143"/>
      <c r="AT18" s="143"/>
      <c r="AU18" s="143"/>
      <c r="AV18" s="143"/>
      <c r="AW18" s="144">
        <v>0</v>
      </c>
      <c r="AX18" s="144"/>
      <c r="AY18" s="144"/>
      <c r="AZ18" s="144"/>
      <c r="BA18" s="144"/>
      <c r="BB18" s="144"/>
      <c r="BC18" s="144"/>
      <c r="BD18" s="144"/>
      <c r="BE18" s="144"/>
      <c r="BF18" s="144" t="s">
        <v>141</v>
      </c>
      <c r="BG18" s="144"/>
      <c r="BH18" s="144"/>
      <c r="BI18" s="144"/>
      <c r="BJ18" s="144"/>
      <c r="BK18" s="144"/>
      <c r="BL18" s="144"/>
      <c r="BM18" s="144"/>
      <c r="BN18" s="144"/>
      <c r="BO18" s="144" t="s">
        <v>141</v>
      </c>
      <c r="BP18" s="144"/>
      <c r="BQ18" s="144"/>
      <c r="BR18" s="144"/>
      <c r="BS18" s="144"/>
      <c r="BT18" s="144"/>
      <c r="BU18" s="144"/>
      <c r="BV18" s="144"/>
      <c r="BW18" s="144"/>
      <c r="BX18" s="145">
        <v>0</v>
      </c>
      <c r="BY18" s="145"/>
      <c r="BZ18" s="145"/>
      <c r="CA18" s="145"/>
      <c r="CB18" s="145"/>
      <c r="CC18" s="145"/>
      <c r="CD18" s="145"/>
      <c r="CE18" s="145"/>
      <c r="CF18" s="145"/>
      <c r="CG18" s="145" t="s">
        <v>141</v>
      </c>
      <c r="CH18" s="145"/>
      <c r="CI18" s="145"/>
      <c r="CJ18" s="145"/>
      <c r="CK18" s="145"/>
      <c r="CL18" s="145"/>
      <c r="CM18" s="145"/>
      <c r="CN18" s="145"/>
      <c r="CO18" s="145"/>
      <c r="CP18" s="145" t="s">
        <v>141</v>
      </c>
      <c r="CQ18" s="145"/>
      <c r="CR18" s="145"/>
      <c r="CS18" s="145"/>
      <c r="CT18" s="145"/>
      <c r="CU18" s="145"/>
      <c r="CV18" s="145"/>
      <c r="CW18" s="145"/>
      <c r="CX18" s="146"/>
    </row>
    <row r="19" spans="1:102" s="13" customFormat="1" ht="38.25" customHeight="1">
      <c r="A19" s="120" t="s">
        <v>47</v>
      </c>
      <c r="B19" s="121"/>
      <c r="C19" s="121"/>
      <c r="D19" s="121"/>
      <c r="E19" s="121"/>
      <c r="F19" s="122"/>
      <c r="G19" s="123" t="s">
        <v>117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5">
        <v>5</v>
      </c>
      <c r="W19" s="125"/>
      <c r="X19" s="125"/>
      <c r="Y19" s="125"/>
      <c r="Z19" s="125"/>
      <c r="AA19" s="125"/>
      <c r="AB19" s="125"/>
      <c r="AC19" s="125"/>
      <c r="AD19" s="125"/>
      <c r="AE19" s="125">
        <v>3</v>
      </c>
      <c r="AF19" s="125"/>
      <c r="AG19" s="125"/>
      <c r="AH19" s="125"/>
      <c r="AI19" s="125"/>
      <c r="AJ19" s="125"/>
      <c r="AK19" s="125"/>
      <c r="AL19" s="125"/>
      <c r="AM19" s="125"/>
      <c r="AN19" s="125" t="s">
        <v>141</v>
      </c>
      <c r="AO19" s="125"/>
      <c r="AP19" s="125"/>
      <c r="AQ19" s="125"/>
      <c r="AR19" s="125"/>
      <c r="AS19" s="125"/>
      <c r="AT19" s="125"/>
      <c r="AU19" s="125"/>
      <c r="AV19" s="125"/>
      <c r="AW19" s="126">
        <v>2122</v>
      </c>
      <c r="AX19" s="126"/>
      <c r="AY19" s="126"/>
      <c r="AZ19" s="126"/>
      <c r="BA19" s="126"/>
      <c r="BB19" s="126"/>
      <c r="BC19" s="126"/>
      <c r="BD19" s="126"/>
      <c r="BE19" s="126"/>
      <c r="BF19" s="126">
        <v>1680</v>
      </c>
      <c r="BG19" s="126"/>
      <c r="BH19" s="126"/>
      <c r="BI19" s="126"/>
      <c r="BJ19" s="126"/>
      <c r="BK19" s="126"/>
      <c r="BL19" s="126"/>
      <c r="BM19" s="126"/>
      <c r="BN19" s="126"/>
      <c r="BO19" s="126" t="s">
        <v>141</v>
      </c>
      <c r="BP19" s="126"/>
      <c r="BQ19" s="126"/>
      <c r="BR19" s="126"/>
      <c r="BS19" s="126"/>
      <c r="BT19" s="126"/>
      <c r="BU19" s="126"/>
      <c r="BV19" s="126"/>
      <c r="BW19" s="126"/>
      <c r="BX19" s="127">
        <v>41756.76</v>
      </c>
      <c r="BY19" s="127"/>
      <c r="BZ19" s="127"/>
      <c r="CA19" s="127"/>
      <c r="CB19" s="127"/>
      <c r="CC19" s="127"/>
      <c r="CD19" s="127"/>
      <c r="CE19" s="127"/>
      <c r="CF19" s="127"/>
      <c r="CG19" s="127">
        <v>34213.27</v>
      </c>
      <c r="CH19" s="127"/>
      <c r="CI19" s="127"/>
      <c r="CJ19" s="127"/>
      <c r="CK19" s="127"/>
      <c r="CL19" s="127"/>
      <c r="CM19" s="127"/>
      <c r="CN19" s="127"/>
      <c r="CO19" s="127"/>
      <c r="CP19" s="127" t="s">
        <v>141</v>
      </c>
      <c r="CQ19" s="127"/>
      <c r="CR19" s="127"/>
      <c r="CS19" s="127"/>
      <c r="CT19" s="127"/>
      <c r="CU19" s="127"/>
      <c r="CV19" s="127"/>
      <c r="CW19" s="127"/>
      <c r="CX19" s="128"/>
    </row>
    <row r="20" spans="1:102" s="13" customFormat="1" ht="19.5" customHeight="1">
      <c r="A20" s="129"/>
      <c r="B20" s="130"/>
      <c r="C20" s="130"/>
      <c r="D20" s="130"/>
      <c r="E20" s="130"/>
      <c r="F20" s="131"/>
      <c r="G20" s="132" t="s">
        <v>113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7"/>
    </row>
    <row r="21" spans="1:102" s="13" customFormat="1" ht="38.25" customHeight="1">
      <c r="A21" s="138"/>
      <c r="B21" s="139"/>
      <c r="C21" s="139"/>
      <c r="D21" s="139"/>
      <c r="E21" s="139"/>
      <c r="F21" s="140"/>
      <c r="G21" s="141" t="s">
        <v>118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3">
        <v>0</v>
      </c>
      <c r="W21" s="143"/>
      <c r="X21" s="143"/>
      <c r="Y21" s="143"/>
      <c r="Z21" s="143"/>
      <c r="AA21" s="143"/>
      <c r="AB21" s="143"/>
      <c r="AC21" s="143"/>
      <c r="AD21" s="143"/>
      <c r="AE21" s="143">
        <v>0</v>
      </c>
      <c r="AF21" s="143"/>
      <c r="AG21" s="143"/>
      <c r="AH21" s="143"/>
      <c r="AI21" s="143"/>
      <c r="AJ21" s="143"/>
      <c r="AK21" s="143"/>
      <c r="AL21" s="143"/>
      <c r="AM21" s="143"/>
      <c r="AN21" s="143" t="s">
        <v>141</v>
      </c>
      <c r="AO21" s="143"/>
      <c r="AP21" s="143"/>
      <c r="AQ21" s="143"/>
      <c r="AR21" s="143"/>
      <c r="AS21" s="143"/>
      <c r="AT21" s="143"/>
      <c r="AU21" s="143"/>
      <c r="AV21" s="143"/>
      <c r="AW21" s="144">
        <v>0</v>
      </c>
      <c r="AX21" s="144"/>
      <c r="AY21" s="144"/>
      <c r="AZ21" s="144"/>
      <c r="BA21" s="144"/>
      <c r="BB21" s="144"/>
      <c r="BC21" s="144"/>
      <c r="BD21" s="144"/>
      <c r="BE21" s="144"/>
      <c r="BF21" s="144">
        <v>0</v>
      </c>
      <c r="BG21" s="144"/>
      <c r="BH21" s="144"/>
      <c r="BI21" s="144"/>
      <c r="BJ21" s="144"/>
      <c r="BK21" s="144"/>
      <c r="BL21" s="144"/>
      <c r="BM21" s="144"/>
      <c r="BN21" s="144"/>
      <c r="BO21" s="144" t="s">
        <v>141</v>
      </c>
      <c r="BP21" s="144"/>
      <c r="BQ21" s="144"/>
      <c r="BR21" s="144"/>
      <c r="BS21" s="144"/>
      <c r="BT21" s="144"/>
      <c r="BU21" s="144"/>
      <c r="BV21" s="144"/>
      <c r="BW21" s="144"/>
      <c r="BX21" s="145">
        <v>0</v>
      </c>
      <c r="BY21" s="145"/>
      <c r="BZ21" s="145"/>
      <c r="CA21" s="145"/>
      <c r="CB21" s="145"/>
      <c r="CC21" s="145"/>
      <c r="CD21" s="145"/>
      <c r="CE21" s="145"/>
      <c r="CF21" s="145"/>
      <c r="CG21" s="145">
        <v>0</v>
      </c>
      <c r="CH21" s="145"/>
      <c r="CI21" s="145"/>
      <c r="CJ21" s="145"/>
      <c r="CK21" s="145"/>
      <c r="CL21" s="145"/>
      <c r="CM21" s="145"/>
      <c r="CN21" s="145"/>
      <c r="CO21" s="145"/>
      <c r="CP21" s="145" t="s">
        <v>141</v>
      </c>
      <c r="CQ21" s="145"/>
      <c r="CR21" s="145"/>
      <c r="CS21" s="145"/>
      <c r="CT21" s="145"/>
      <c r="CU21" s="145"/>
      <c r="CV21" s="145"/>
      <c r="CW21" s="145"/>
      <c r="CX21" s="146"/>
    </row>
    <row r="22" spans="1:102" s="13" customFormat="1" ht="40.5" customHeight="1">
      <c r="A22" s="120" t="s">
        <v>54</v>
      </c>
      <c r="B22" s="121"/>
      <c r="C22" s="121"/>
      <c r="D22" s="121"/>
      <c r="E22" s="121"/>
      <c r="F22" s="122"/>
      <c r="G22" s="123" t="s">
        <v>119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5">
        <v>4</v>
      </c>
      <c r="W22" s="125"/>
      <c r="X22" s="125"/>
      <c r="Y22" s="125"/>
      <c r="Z22" s="125"/>
      <c r="AA22" s="125"/>
      <c r="AB22" s="125"/>
      <c r="AC22" s="125"/>
      <c r="AD22" s="125"/>
      <c r="AE22" s="125">
        <v>4</v>
      </c>
      <c r="AF22" s="125"/>
      <c r="AG22" s="125"/>
      <c r="AH22" s="125"/>
      <c r="AI22" s="125"/>
      <c r="AJ22" s="125"/>
      <c r="AK22" s="125"/>
      <c r="AL22" s="125"/>
      <c r="AM22" s="125"/>
      <c r="AN22" s="125" t="s">
        <v>141</v>
      </c>
      <c r="AO22" s="125"/>
      <c r="AP22" s="125"/>
      <c r="AQ22" s="125"/>
      <c r="AR22" s="125"/>
      <c r="AS22" s="125"/>
      <c r="AT22" s="125"/>
      <c r="AU22" s="125"/>
      <c r="AV22" s="125"/>
      <c r="AW22" s="126">
        <v>3928.2</v>
      </c>
      <c r="AX22" s="126"/>
      <c r="AY22" s="126"/>
      <c r="AZ22" s="126"/>
      <c r="BA22" s="126"/>
      <c r="BB22" s="126"/>
      <c r="BC22" s="126"/>
      <c r="BD22" s="126"/>
      <c r="BE22" s="126"/>
      <c r="BF22" s="126">
        <v>5247</v>
      </c>
      <c r="BG22" s="126"/>
      <c r="BH22" s="126"/>
      <c r="BI22" s="126"/>
      <c r="BJ22" s="126"/>
      <c r="BK22" s="126"/>
      <c r="BL22" s="126"/>
      <c r="BM22" s="126"/>
      <c r="BN22" s="126"/>
      <c r="BO22" s="126" t="s">
        <v>141</v>
      </c>
      <c r="BP22" s="126"/>
      <c r="BQ22" s="126"/>
      <c r="BR22" s="126"/>
      <c r="BS22" s="126"/>
      <c r="BT22" s="126"/>
      <c r="BU22" s="126"/>
      <c r="BV22" s="126"/>
      <c r="BW22" s="126"/>
      <c r="BX22" s="127">
        <v>53186.87</v>
      </c>
      <c r="BY22" s="127"/>
      <c r="BZ22" s="127"/>
      <c r="CA22" s="127"/>
      <c r="CB22" s="127"/>
      <c r="CC22" s="127"/>
      <c r="CD22" s="127"/>
      <c r="CE22" s="127"/>
      <c r="CF22" s="127"/>
      <c r="CG22" s="127">
        <v>111356.83</v>
      </c>
      <c r="CH22" s="127"/>
      <c r="CI22" s="127"/>
      <c r="CJ22" s="127"/>
      <c r="CK22" s="127"/>
      <c r="CL22" s="127"/>
      <c r="CM22" s="127"/>
      <c r="CN22" s="127"/>
      <c r="CO22" s="127"/>
      <c r="CP22" s="127" t="s">
        <v>141</v>
      </c>
      <c r="CQ22" s="127"/>
      <c r="CR22" s="127"/>
      <c r="CS22" s="127"/>
      <c r="CT22" s="127"/>
      <c r="CU22" s="127"/>
      <c r="CV22" s="127"/>
      <c r="CW22" s="127"/>
      <c r="CX22" s="128"/>
    </row>
    <row r="23" spans="1:102" s="13" customFormat="1" ht="19.5" customHeight="1">
      <c r="A23" s="129"/>
      <c r="B23" s="130"/>
      <c r="C23" s="130"/>
      <c r="D23" s="130"/>
      <c r="E23" s="130"/>
      <c r="F23" s="131"/>
      <c r="G23" s="132" t="s">
        <v>113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7"/>
    </row>
    <row r="24" spans="1:102" s="13" customFormat="1" ht="39.75" customHeight="1">
      <c r="A24" s="138"/>
      <c r="B24" s="139"/>
      <c r="C24" s="139"/>
      <c r="D24" s="139"/>
      <c r="E24" s="139"/>
      <c r="F24" s="140"/>
      <c r="G24" s="141" t="s">
        <v>118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3">
        <v>0</v>
      </c>
      <c r="W24" s="143"/>
      <c r="X24" s="143"/>
      <c r="Y24" s="143"/>
      <c r="Z24" s="143"/>
      <c r="AA24" s="143"/>
      <c r="AB24" s="143"/>
      <c r="AC24" s="143"/>
      <c r="AD24" s="143"/>
      <c r="AE24" s="143">
        <v>0</v>
      </c>
      <c r="AF24" s="143"/>
      <c r="AG24" s="143"/>
      <c r="AH24" s="143"/>
      <c r="AI24" s="143"/>
      <c r="AJ24" s="143"/>
      <c r="AK24" s="143"/>
      <c r="AL24" s="143"/>
      <c r="AM24" s="143"/>
      <c r="AN24" s="143" t="s">
        <v>141</v>
      </c>
      <c r="AO24" s="143"/>
      <c r="AP24" s="143"/>
      <c r="AQ24" s="143"/>
      <c r="AR24" s="143"/>
      <c r="AS24" s="143"/>
      <c r="AT24" s="143"/>
      <c r="AU24" s="143"/>
      <c r="AV24" s="143"/>
      <c r="AW24" s="144">
        <v>0</v>
      </c>
      <c r="AX24" s="144"/>
      <c r="AY24" s="144"/>
      <c r="AZ24" s="144"/>
      <c r="BA24" s="144"/>
      <c r="BB24" s="144"/>
      <c r="BC24" s="144"/>
      <c r="BD24" s="144"/>
      <c r="BE24" s="144"/>
      <c r="BF24" s="144">
        <v>0</v>
      </c>
      <c r="BG24" s="144"/>
      <c r="BH24" s="144"/>
      <c r="BI24" s="144"/>
      <c r="BJ24" s="144"/>
      <c r="BK24" s="144"/>
      <c r="BL24" s="144"/>
      <c r="BM24" s="144"/>
      <c r="BN24" s="144"/>
      <c r="BO24" s="144" t="s">
        <v>141</v>
      </c>
      <c r="BP24" s="144"/>
      <c r="BQ24" s="144"/>
      <c r="BR24" s="144"/>
      <c r="BS24" s="144"/>
      <c r="BT24" s="144"/>
      <c r="BU24" s="144"/>
      <c r="BV24" s="144"/>
      <c r="BW24" s="144"/>
      <c r="BX24" s="145">
        <v>0</v>
      </c>
      <c r="BY24" s="145"/>
      <c r="BZ24" s="145"/>
      <c r="CA24" s="145"/>
      <c r="CB24" s="145"/>
      <c r="CC24" s="145"/>
      <c r="CD24" s="145"/>
      <c r="CE24" s="145"/>
      <c r="CF24" s="145"/>
      <c r="CG24" s="145">
        <v>0</v>
      </c>
      <c r="CH24" s="145"/>
      <c r="CI24" s="145"/>
      <c r="CJ24" s="145"/>
      <c r="CK24" s="145"/>
      <c r="CL24" s="145"/>
      <c r="CM24" s="145"/>
      <c r="CN24" s="145"/>
      <c r="CO24" s="145"/>
      <c r="CP24" s="145" t="s">
        <v>141</v>
      </c>
      <c r="CQ24" s="145"/>
      <c r="CR24" s="145"/>
      <c r="CS24" s="145"/>
      <c r="CT24" s="145"/>
      <c r="CU24" s="145"/>
      <c r="CV24" s="145"/>
      <c r="CW24" s="145"/>
      <c r="CX24" s="146"/>
    </row>
    <row r="25" spans="1:102" s="13" customFormat="1" ht="27" customHeight="1">
      <c r="A25" s="120" t="s">
        <v>56</v>
      </c>
      <c r="B25" s="121"/>
      <c r="C25" s="121"/>
      <c r="D25" s="121"/>
      <c r="E25" s="121"/>
      <c r="F25" s="122"/>
      <c r="G25" s="123" t="s">
        <v>120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5" t="s">
        <v>141</v>
      </c>
      <c r="W25" s="125"/>
      <c r="X25" s="125"/>
      <c r="Y25" s="125"/>
      <c r="Z25" s="125"/>
      <c r="AA25" s="125"/>
      <c r="AB25" s="125"/>
      <c r="AC25" s="125"/>
      <c r="AD25" s="125"/>
      <c r="AE25" s="125" t="s">
        <v>141</v>
      </c>
      <c r="AF25" s="125"/>
      <c r="AG25" s="125"/>
      <c r="AH25" s="125"/>
      <c r="AI25" s="125"/>
      <c r="AJ25" s="125"/>
      <c r="AK25" s="125"/>
      <c r="AL25" s="125"/>
      <c r="AM25" s="125"/>
      <c r="AN25" s="125" t="s">
        <v>141</v>
      </c>
      <c r="AO25" s="125"/>
      <c r="AP25" s="125"/>
      <c r="AQ25" s="125"/>
      <c r="AR25" s="125"/>
      <c r="AS25" s="125"/>
      <c r="AT25" s="125"/>
      <c r="AU25" s="125"/>
      <c r="AV25" s="125"/>
      <c r="AW25" s="126" t="s">
        <v>141</v>
      </c>
      <c r="AX25" s="126"/>
      <c r="AY25" s="126"/>
      <c r="AZ25" s="126"/>
      <c r="BA25" s="126"/>
      <c r="BB25" s="126"/>
      <c r="BC25" s="126"/>
      <c r="BD25" s="126"/>
      <c r="BE25" s="126"/>
      <c r="BF25" s="126" t="s">
        <v>141</v>
      </c>
      <c r="BG25" s="126"/>
      <c r="BH25" s="126"/>
      <c r="BI25" s="126"/>
      <c r="BJ25" s="126"/>
      <c r="BK25" s="126"/>
      <c r="BL25" s="126"/>
      <c r="BM25" s="126"/>
      <c r="BN25" s="126"/>
      <c r="BO25" s="126" t="s">
        <v>141</v>
      </c>
      <c r="BP25" s="126"/>
      <c r="BQ25" s="126"/>
      <c r="BR25" s="126"/>
      <c r="BS25" s="126"/>
      <c r="BT25" s="126"/>
      <c r="BU25" s="126"/>
      <c r="BV25" s="126"/>
      <c r="BW25" s="126"/>
      <c r="BX25" s="127" t="s">
        <v>141</v>
      </c>
      <c r="BY25" s="127"/>
      <c r="BZ25" s="127"/>
      <c r="CA25" s="127"/>
      <c r="CB25" s="127"/>
      <c r="CC25" s="127"/>
      <c r="CD25" s="127"/>
      <c r="CE25" s="127"/>
      <c r="CF25" s="127"/>
      <c r="CG25" s="127" t="s">
        <v>141</v>
      </c>
      <c r="CH25" s="127"/>
      <c r="CI25" s="127"/>
      <c r="CJ25" s="127"/>
      <c r="CK25" s="127"/>
      <c r="CL25" s="127"/>
      <c r="CM25" s="127"/>
      <c r="CN25" s="127"/>
      <c r="CO25" s="127"/>
      <c r="CP25" s="127" t="s">
        <v>141</v>
      </c>
      <c r="CQ25" s="127"/>
      <c r="CR25" s="127"/>
      <c r="CS25" s="127"/>
      <c r="CT25" s="127"/>
      <c r="CU25" s="127"/>
      <c r="CV25" s="127"/>
      <c r="CW25" s="127"/>
      <c r="CX25" s="128"/>
    </row>
    <row r="26" spans="1:102" s="13" customFormat="1" ht="19.5" customHeight="1">
      <c r="A26" s="129"/>
      <c r="B26" s="130"/>
      <c r="C26" s="130"/>
      <c r="D26" s="130"/>
      <c r="E26" s="130"/>
      <c r="F26" s="131"/>
      <c r="G26" s="132" t="s">
        <v>113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7"/>
    </row>
    <row r="27" spans="1:102" s="13" customFormat="1" ht="39.75" customHeight="1">
      <c r="A27" s="138"/>
      <c r="B27" s="139"/>
      <c r="C27" s="139"/>
      <c r="D27" s="139"/>
      <c r="E27" s="139"/>
      <c r="F27" s="140"/>
      <c r="G27" s="141" t="s">
        <v>118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3" t="s">
        <v>141</v>
      </c>
      <c r="W27" s="143"/>
      <c r="X27" s="143"/>
      <c r="Y27" s="143"/>
      <c r="Z27" s="143"/>
      <c r="AA27" s="143"/>
      <c r="AB27" s="143"/>
      <c r="AC27" s="143"/>
      <c r="AD27" s="143"/>
      <c r="AE27" s="143" t="s">
        <v>141</v>
      </c>
      <c r="AF27" s="143"/>
      <c r="AG27" s="143"/>
      <c r="AH27" s="143"/>
      <c r="AI27" s="143"/>
      <c r="AJ27" s="143"/>
      <c r="AK27" s="143"/>
      <c r="AL27" s="143"/>
      <c r="AM27" s="143"/>
      <c r="AN27" s="143" t="s">
        <v>141</v>
      </c>
      <c r="AO27" s="143"/>
      <c r="AP27" s="143"/>
      <c r="AQ27" s="143"/>
      <c r="AR27" s="143"/>
      <c r="AS27" s="143"/>
      <c r="AT27" s="143"/>
      <c r="AU27" s="143"/>
      <c r="AV27" s="143"/>
      <c r="AW27" s="144" t="s">
        <v>141</v>
      </c>
      <c r="AX27" s="144"/>
      <c r="AY27" s="144"/>
      <c r="AZ27" s="144"/>
      <c r="BA27" s="144"/>
      <c r="BB27" s="144"/>
      <c r="BC27" s="144"/>
      <c r="BD27" s="144"/>
      <c r="BE27" s="144"/>
      <c r="BF27" s="144" t="s">
        <v>141</v>
      </c>
      <c r="BG27" s="144"/>
      <c r="BH27" s="144"/>
      <c r="BI27" s="144"/>
      <c r="BJ27" s="144"/>
      <c r="BK27" s="144"/>
      <c r="BL27" s="144"/>
      <c r="BM27" s="144"/>
      <c r="BN27" s="144"/>
      <c r="BO27" s="144" t="s">
        <v>141</v>
      </c>
      <c r="BP27" s="144"/>
      <c r="BQ27" s="144"/>
      <c r="BR27" s="144"/>
      <c r="BS27" s="144"/>
      <c r="BT27" s="144"/>
      <c r="BU27" s="144"/>
      <c r="BV27" s="144"/>
      <c r="BW27" s="144"/>
      <c r="BX27" s="145" t="s">
        <v>141</v>
      </c>
      <c r="BY27" s="145"/>
      <c r="BZ27" s="145"/>
      <c r="CA27" s="145"/>
      <c r="CB27" s="145"/>
      <c r="CC27" s="145"/>
      <c r="CD27" s="145"/>
      <c r="CE27" s="145"/>
      <c r="CF27" s="145"/>
      <c r="CG27" s="145" t="s">
        <v>141</v>
      </c>
      <c r="CH27" s="145"/>
      <c r="CI27" s="145"/>
      <c r="CJ27" s="145"/>
      <c r="CK27" s="145"/>
      <c r="CL27" s="145"/>
      <c r="CM27" s="145"/>
      <c r="CN27" s="145"/>
      <c r="CO27" s="145"/>
      <c r="CP27" s="145" t="s">
        <v>141</v>
      </c>
      <c r="CQ27" s="145"/>
      <c r="CR27" s="145"/>
      <c r="CS27" s="145"/>
      <c r="CT27" s="145"/>
      <c r="CU27" s="145"/>
      <c r="CV27" s="145"/>
      <c r="CW27" s="145"/>
      <c r="CX27" s="146"/>
    </row>
    <row r="28" spans="1:102" s="13" customFormat="1" ht="33" customHeight="1">
      <c r="A28" s="147" t="s">
        <v>58</v>
      </c>
      <c r="B28" s="148"/>
      <c r="C28" s="148"/>
      <c r="D28" s="148"/>
      <c r="E28" s="148"/>
      <c r="F28" s="149"/>
      <c r="G28" s="150" t="s">
        <v>121</v>
      </c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2" t="s">
        <v>141</v>
      </c>
      <c r="W28" s="152"/>
      <c r="X28" s="152"/>
      <c r="Y28" s="152"/>
      <c r="Z28" s="152"/>
      <c r="AA28" s="152"/>
      <c r="AB28" s="152"/>
      <c r="AC28" s="152"/>
      <c r="AD28" s="152"/>
      <c r="AE28" s="152" t="s">
        <v>141</v>
      </c>
      <c r="AF28" s="152"/>
      <c r="AG28" s="152"/>
      <c r="AH28" s="152"/>
      <c r="AI28" s="152"/>
      <c r="AJ28" s="152"/>
      <c r="AK28" s="152"/>
      <c r="AL28" s="152"/>
      <c r="AM28" s="152"/>
      <c r="AN28" s="152" t="s">
        <v>141</v>
      </c>
      <c r="AO28" s="152"/>
      <c r="AP28" s="152"/>
      <c r="AQ28" s="152"/>
      <c r="AR28" s="152"/>
      <c r="AS28" s="152"/>
      <c r="AT28" s="152"/>
      <c r="AU28" s="152"/>
      <c r="AV28" s="152"/>
      <c r="AW28" s="154" t="s">
        <v>141</v>
      </c>
      <c r="AX28" s="154"/>
      <c r="AY28" s="154"/>
      <c r="AZ28" s="154"/>
      <c r="BA28" s="154"/>
      <c r="BB28" s="154"/>
      <c r="BC28" s="154"/>
      <c r="BD28" s="154"/>
      <c r="BE28" s="154"/>
      <c r="BF28" s="154" t="s">
        <v>141</v>
      </c>
      <c r="BG28" s="154"/>
      <c r="BH28" s="154"/>
      <c r="BI28" s="154"/>
      <c r="BJ28" s="154"/>
      <c r="BK28" s="154"/>
      <c r="BL28" s="154"/>
      <c r="BM28" s="154"/>
      <c r="BN28" s="154"/>
      <c r="BO28" s="154" t="s">
        <v>141</v>
      </c>
      <c r="BP28" s="154"/>
      <c r="BQ28" s="154"/>
      <c r="BR28" s="154"/>
      <c r="BS28" s="154"/>
      <c r="BT28" s="154"/>
      <c r="BU28" s="154"/>
      <c r="BV28" s="154"/>
      <c r="BW28" s="154"/>
      <c r="BX28" s="155" t="s">
        <v>141</v>
      </c>
      <c r="BY28" s="155"/>
      <c r="BZ28" s="155"/>
      <c r="CA28" s="155"/>
      <c r="CB28" s="155"/>
      <c r="CC28" s="155"/>
      <c r="CD28" s="155"/>
      <c r="CE28" s="155"/>
      <c r="CF28" s="155"/>
      <c r="CG28" s="155" t="s">
        <v>141</v>
      </c>
      <c r="CH28" s="155"/>
      <c r="CI28" s="155"/>
      <c r="CJ28" s="155"/>
      <c r="CK28" s="155"/>
      <c r="CL28" s="155"/>
      <c r="CM28" s="155"/>
      <c r="CN28" s="155"/>
      <c r="CO28" s="155"/>
      <c r="CP28" s="155" t="s">
        <v>141</v>
      </c>
      <c r="CQ28" s="155"/>
      <c r="CR28" s="155"/>
      <c r="CS28" s="155"/>
      <c r="CT28" s="155"/>
      <c r="CU28" s="155"/>
      <c r="CV28" s="155"/>
      <c r="CW28" s="155"/>
      <c r="CX28" s="156"/>
    </row>
    <row r="29" ht="4.5" customHeight="1"/>
    <row r="30" spans="1:102" ht="30" customHeight="1">
      <c r="A30" s="27" t="s">
        <v>122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</row>
    <row r="31" spans="1:102" ht="106.5" customHeight="1">
      <c r="A31" s="153" t="s">
        <v>123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</row>
    <row r="32" ht="3" customHeight="1"/>
  </sheetData>
  <sheetProtection/>
  <mergeCells count="194">
    <mergeCell ref="A30:CX30"/>
    <mergeCell ref="A31:CX31"/>
    <mergeCell ref="AW28:BE28"/>
    <mergeCell ref="BF28:BN28"/>
    <mergeCell ref="BO28:BW28"/>
    <mergeCell ref="BX28:CF28"/>
    <mergeCell ref="CG28:CO28"/>
    <mergeCell ref="CP28:CX28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27:F27"/>
    <mergeCell ref="G27:U27"/>
    <mergeCell ref="V27:AD27"/>
    <mergeCell ref="AE27:AM27"/>
    <mergeCell ref="AN27:AV27"/>
    <mergeCell ref="AW27:BE27"/>
    <mergeCell ref="AW26:BE26"/>
    <mergeCell ref="BF26:BN26"/>
    <mergeCell ref="BO26:BW26"/>
    <mergeCell ref="BX26:CF26"/>
    <mergeCell ref="CG26:CO26"/>
    <mergeCell ref="CP26:CX26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25:F25"/>
    <mergeCell ref="G25:U25"/>
    <mergeCell ref="V25:AD25"/>
    <mergeCell ref="AE25:AM25"/>
    <mergeCell ref="AN25:AV25"/>
    <mergeCell ref="AW25:BE25"/>
    <mergeCell ref="AW24:BE24"/>
    <mergeCell ref="BF24:BN24"/>
    <mergeCell ref="BO24:BW24"/>
    <mergeCell ref="BX24:CF24"/>
    <mergeCell ref="CG24:CO24"/>
    <mergeCell ref="CP24:CX24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23:F23"/>
    <mergeCell ref="G23:U23"/>
    <mergeCell ref="V23:AD23"/>
    <mergeCell ref="AE23:AM23"/>
    <mergeCell ref="AN23:AV23"/>
    <mergeCell ref="AW23:BE23"/>
    <mergeCell ref="AW22:BE22"/>
    <mergeCell ref="BF22:BN22"/>
    <mergeCell ref="BO22:BW22"/>
    <mergeCell ref="BX22:CF22"/>
    <mergeCell ref="CG22:CO22"/>
    <mergeCell ref="CP22:CX22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21:F21"/>
    <mergeCell ref="G21:U21"/>
    <mergeCell ref="V21:AD21"/>
    <mergeCell ref="AE21:AM21"/>
    <mergeCell ref="AN21:AV21"/>
    <mergeCell ref="AW21:BE21"/>
    <mergeCell ref="AW20:BE20"/>
    <mergeCell ref="BF20:BN20"/>
    <mergeCell ref="BO20:BW20"/>
    <mergeCell ref="BX20:CF20"/>
    <mergeCell ref="CG20:CO20"/>
    <mergeCell ref="CP20:CX20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19:F19"/>
    <mergeCell ref="G19:U19"/>
    <mergeCell ref="V19:AD19"/>
    <mergeCell ref="AE19:AM19"/>
    <mergeCell ref="AN19:AV19"/>
    <mergeCell ref="AW19:BE19"/>
    <mergeCell ref="AW18:BE18"/>
    <mergeCell ref="BF18:BN18"/>
    <mergeCell ref="BO18:BW18"/>
    <mergeCell ref="BX18:CF18"/>
    <mergeCell ref="CG18:CO18"/>
    <mergeCell ref="CP18:CX18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17:F17"/>
    <mergeCell ref="G17:U17"/>
    <mergeCell ref="V17:AD17"/>
    <mergeCell ref="AE17:AM17"/>
    <mergeCell ref="AN17:AV17"/>
    <mergeCell ref="AW17:BE17"/>
    <mergeCell ref="AW16:BE16"/>
    <mergeCell ref="BF16:BN16"/>
    <mergeCell ref="BO16:BW16"/>
    <mergeCell ref="BX16:CF16"/>
    <mergeCell ref="CG16:CO16"/>
    <mergeCell ref="CP16:CX16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15:F15"/>
    <mergeCell ref="G15:U15"/>
    <mergeCell ref="V15:AD15"/>
    <mergeCell ref="AE15:AM15"/>
    <mergeCell ref="AN15:AV15"/>
    <mergeCell ref="AW15:BE15"/>
    <mergeCell ref="AW14:BE14"/>
    <mergeCell ref="BF14:BN14"/>
    <mergeCell ref="BO14:BW14"/>
    <mergeCell ref="BX14:CF14"/>
    <mergeCell ref="CG14:CO14"/>
    <mergeCell ref="CP14:CX14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13:F13"/>
    <mergeCell ref="G13:U13"/>
    <mergeCell ref="V13:AD13"/>
    <mergeCell ref="AE13:AM13"/>
    <mergeCell ref="AN13:AV13"/>
    <mergeCell ref="AW13:BE13"/>
    <mergeCell ref="AW12:BE12"/>
    <mergeCell ref="BF12:BN12"/>
    <mergeCell ref="BO12:BW12"/>
    <mergeCell ref="BX12:CF12"/>
    <mergeCell ref="CG12:CO12"/>
    <mergeCell ref="CP12:CX12"/>
    <mergeCell ref="BN2:CX2"/>
    <mergeCell ref="A8:CX8"/>
    <mergeCell ref="A9:CX9"/>
    <mergeCell ref="A11:U12"/>
    <mergeCell ref="V11:AV11"/>
    <mergeCell ref="AW11:BW11"/>
    <mergeCell ref="BX11:CX11"/>
    <mergeCell ref="V12:AD12"/>
    <mergeCell ref="AE12:AM12"/>
    <mergeCell ref="AN12:AV12"/>
  </mergeCells>
  <printOptions/>
  <pageMargins left="0.7874015748031497" right="0.31496062992125984" top="0.1968503937007874" bottom="0.1968503937007874" header="0.1968503937007874" footer="0.1968503937007874"/>
  <pageSetup fitToHeight="1" fitToWidth="1"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CM30" sqref="CM3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124</v>
      </c>
    </row>
    <row r="2" spans="67:102" s="1" customFormat="1" ht="39.75" customHeight="1">
      <c r="BO2" s="35" t="s">
        <v>1</v>
      </c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16.5">
      <c r="CX7" s="11"/>
    </row>
    <row r="8" s="3" customFormat="1" ht="15" customHeight="1"/>
    <row r="9" spans="1:102" s="4" customFormat="1" ht="18.75" customHeight="1">
      <c r="A9" s="157" t="s">
        <v>106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</row>
    <row r="10" spans="1:102" s="5" customFormat="1" ht="36.75" customHeight="1">
      <c r="A10" s="158" t="s">
        <v>131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</row>
    <row r="11" ht="12" customHeight="1"/>
    <row r="12" spans="1:102" s="8" customFormat="1" ht="33.75" customHeight="1">
      <c r="A12" s="159" t="s">
        <v>125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37"/>
      <c r="AI12" s="17" t="s">
        <v>126</v>
      </c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41"/>
      <c r="BQ12" s="17" t="s">
        <v>109</v>
      </c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s="8" customFormat="1" ht="33.7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38"/>
      <c r="AI13" s="32" t="s">
        <v>34</v>
      </c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 t="s">
        <v>102</v>
      </c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 t="s">
        <v>111</v>
      </c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 t="s">
        <v>34</v>
      </c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 t="s">
        <v>102</v>
      </c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 t="s">
        <v>111</v>
      </c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17"/>
    </row>
    <row r="14" spans="1:102" s="9" customFormat="1" ht="16.5" customHeight="1">
      <c r="A14" s="42" t="s">
        <v>42</v>
      </c>
      <c r="B14" s="42"/>
      <c r="C14" s="42"/>
      <c r="D14" s="42"/>
      <c r="E14" s="42"/>
      <c r="F14" s="42"/>
      <c r="G14" s="44" t="s">
        <v>112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2">
        <v>238</v>
      </c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 t="s">
        <v>141</v>
      </c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 t="s">
        <v>141</v>
      </c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46">
        <v>2728.79</v>
      </c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 t="s">
        <v>141</v>
      </c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 t="s">
        <v>141</v>
      </c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161"/>
    </row>
    <row r="15" spans="1:102" s="9" customFormat="1" ht="16.5" customHeight="1">
      <c r="A15" s="48"/>
      <c r="B15" s="48"/>
      <c r="C15" s="48"/>
      <c r="D15" s="48"/>
      <c r="E15" s="48"/>
      <c r="F15" s="48"/>
      <c r="G15" s="50" t="s">
        <v>113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163"/>
    </row>
    <row r="16" spans="1:102" s="9" customFormat="1" ht="16.5" customHeight="1">
      <c r="A16" s="24"/>
      <c r="B16" s="24"/>
      <c r="C16" s="24"/>
      <c r="D16" s="24"/>
      <c r="E16" s="24"/>
      <c r="F16" s="24"/>
      <c r="G16" s="55" t="s">
        <v>114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87">
        <v>228</v>
      </c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 t="s">
        <v>141</v>
      </c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 t="s">
        <v>141</v>
      </c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60">
        <v>2701.35</v>
      </c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 t="s">
        <v>141</v>
      </c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 t="s">
        <v>141</v>
      </c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165"/>
    </row>
    <row r="17" spans="1:102" s="9" customFormat="1" ht="33.75" customHeight="1">
      <c r="A17" s="42" t="s">
        <v>45</v>
      </c>
      <c r="B17" s="42"/>
      <c r="C17" s="42"/>
      <c r="D17" s="42"/>
      <c r="E17" s="42"/>
      <c r="F17" s="42"/>
      <c r="G17" s="44" t="s">
        <v>127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2">
        <v>75</v>
      </c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 t="s">
        <v>141</v>
      </c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 t="s">
        <v>141</v>
      </c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46">
        <v>5305.12</v>
      </c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 t="s">
        <v>141</v>
      </c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 t="s">
        <v>141</v>
      </c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161"/>
    </row>
    <row r="18" spans="1:102" s="9" customFormat="1" ht="16.5" customHeight="1">
      <c r="A18" s="48"/>
      <c r="B18" s="48"/>
      <c r="C18" s="48"/>
      <c r="D18" s="48"/>
      <c r="E18" s="48"/>
      <c r="F18" s="48"/>
      <c r="G18" s="50" t="s">
        <v>113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163"/>
    </row>
    <row r="19" spans="1:102" s="9" customFormat="1" ht="16.5" customHeight="1">
      <c r="A19" s="24"/>
      <c r="B19" s="24"/>
      <c r="C19" s="24"/>
      <c r="D19" s="24"/>
      <c r="E19" s="24"/>
      <c r="F19" s="24"/>
      <c r="G19" s="55" t="s">
        <v>116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87">
        <v>0</v>
      </c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 t="s">
        <v>141</v>
      </c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 t="s">
        <v>141</v>
      </c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60">
        <v>0</v>
      </c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 t="s">
        <v>141</v>
      </c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 t="s">
        <v>141</v>
      </c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165"/>
    </row>
    <row r="20" spans="1:102" s="9" customFormat="1" ht="33.75" customHeight="1">
      <c r="A20" s="42" t="s">
        <v>47</v>
      </c>
      <c r="B20" s="42"/>
      <c r="C20" s="42"/>
      <c r="D20" s="42"/>
      <c r="E20" s="42"/>
      <c r="F20" s="42"/>
      <c r="G20" s="44" t="s">
        <v>117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2">
        <v>10</v>
      </c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>
        <v>5</v>
      </c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 t="s">
        <v>141</v>
      </c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46">
        <v>329.6</v>
      </c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>
        <v>2910</v>
      </c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 t="s">
        <v>141</v>
      </c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161"/>
    </row>
    <row r="21" spans="1:102" s="9" customFormat="1" ht="16.5" customHeight="1">
      <c r="A21" s="48"/>
      <c r="B21" s="48"/>
      <c r="C21" s="48"/>
      <c r="D21" s="48"/>
      <c r="E21" s="48"/>
      <c r="F21" s="48"/>
      <c r="G21" s="50" t="s">
        <v>113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163"/>
    </row>
    <row r="22" spans="1:102" s="9" customFormat="1" ht="33.75" customHeight="1">
      <c r="A22" s="24"/>
      <c r="B22" s="24"/>
      <c r="C22" s="24"/>
      <c r="D22" s="24"/>
      <c r="E22" s="24"/>
      <c r="F22" s="24"/>
      <c r="G22" s="55" t="s">
        <v>128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87">
        <v>0</v>
      </c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>
        <v>0</v>
      </c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 t="s">
        <v>141</v>
      </c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60">
        <v>0</v>
      </c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>
        <v>0</v>
      </c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 t="s">
        <v>141</v>
      </c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165"/>
    </row>
    <row r="23" spans="1:102" s="9" customFormat="1" ht="33.75" customHeight="1">
      <c r="A23" s="42" t="s">
        <v>54</v>
      </c>
      <c r="B23" s="42"/>
      <c r="C23" s="42"/>
      <c r="D23" s="42"/>
      <c r="E23" s="42"/>
      <c r="F23" s="42"/>
      <c r="G23" s="44" t="s">
        <v>119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2">
        <v>8</v>
      </c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>
        <v>11</v>
      </c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 t="s">
        <v>141</v>
      </c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46">
        <v>12900</v>
      </c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>
        <v>28072</v>
      </c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 t="s">
        <v>141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161"/>
    </row>
    <row r="24" spans="1:102" s="9" customFormat="1" ht="16.5" customHeight="1">
      <c r="A24" s="48"/>
      <c r="B24" s="48"/>
      <c r="C24" s="48"/>
      <c r="D24" s="48"/>
      <c r="E24" s="48"/>
      <c r="F24" s="48"/>
      <c r="G24" s="50" t="s">
        <v>113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163"/>
    </row>
    <row r="25" spans="1:102" s="9" customFormat="1" ht="33.75" customHeight="1">
      <c r="A25" s="24"/>
      <c r="B25" s="24"/>
      <c r="C25" s="24"/>
      <c r="D25" s="24"/>
      <c r="E25" s="24"/>
      <c r="F25" s="24"/>
      <c r="G25" s="55" t="s">
        <v>128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87">
        <v>0</v>
      </c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>
        <v>0</v>
      </c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 t="s">
        <v>141</v>
      </c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60">
        <v>0</v>
      </c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>
        <v>0</v>
      </c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 t="s">
        <v>141</v>
      </c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165"/>
    </row>
    <row r="26" spans="1:102" s="9" customFormat="1" ht="16.5" customHeight="1">
      <c r="A26" s="42" t="s">
        <v>56</v>
      </c>
      <c r="B26" s="42"/>
      <c r="C26" s="42"/>
      <c r="D26" s="42"/>
      <c r="E26" s="42"/>
      <c r="F26" s="42"/>
      <c r="G26" s="44" t="s">
        <v>120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2">
        <v>1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>
        <v>4</v>
      </c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 t="s">
        <v>141</v>
      </c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46">
        <v>9540</v>
      </c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>
        <v>75500</v>
      </c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 t="s">
        <v>141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161"/>
    </row>
    <row r="27" spans="1:102" s="9" customFormat="1" ht="16.5" customHeight="1">
      <c r="A27" s="48"/>
      <c r="B27" s="48"/>
      <c r="C27" s="48"/>
      <c r="D27" s="48"/>
      <c r="E27" s="48"/>
      <c r="F27" s="48"/>
      <c r="G27" s="50" t="s">
        <v>113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163"/>
    </row>
    <row r="28" spans="1:102" s="9" customFormat="1" ht="33.75" customHeight="1">
      <c r="A28" s="24"/>
      <c r="B28" s="24"/>
      <c r="C28" s="24"/>
      <c r="D28" s="24"/>
      <c r="E28" s="24"/>
      <c r="F28" s="24"/>
      <c r="G28" s="55" t="s">
        <v>128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87">
        <v>0</v>
      </c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>
        <v>0</v>
      </c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 t="s">
        <v>141</v>
      </c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60">
        <v>0</v>
      </c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>
        <v>0</v>
      </c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 t="s">
        <v>141</v>
      </c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165"/>
    </row>
    <row r="29" spans="1:102" s="9" customFormat="1" ht="18" customHeight="1">
      <c r="A29" s="20" t="s">
        <v>58</v>
      </c>
      <c r="B29" s="20"/>
      <c r="C29" s="20"/>
      <c r="D29" s="20"/>
      <c r="E29" s="20"/>
      <c r="F29" s="20"/>
      <c r="G29" s="22" t="s">
        <v>129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5" t="s">
        <v>141</v>
      </c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 t="s">
        <v>141</v>
      </c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 t="s">
        <v>141</v>
      </c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57" t="s">
        <v>141</v>
      </c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 t="s">
        <v>141</v>
      </c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 t="s">
        <v>141</v>
      </c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84"/>
    </row>
    <row r="30" ht="4.5" customHeight="1"/>
    <row r="31" spans="1:102" s="1" customFormat="1" ht="28.5" customHeight="1">
      <c r="A31" s="27" t="s">
        <v>122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</row>
    <row r="32" spans="1:102" s="1" customFormat="1" ht="105.75" customHeight="1">
      <c r="A32" s="153" t="s">
        <v>123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Marjina.IV</cp:lastModifiedBy>
  <cp:lastPrinted>2016-09-09T10:59:05Z</cp:lastPrinted>
  <dcterms:created xsi:type="dcterms:W3CDTF">2011-01-11T10:25:48Z</dcterms:created>
  <dcterms:modified xsi:type="dcterms:W3CDTF">2016-10-18T11:28:25Z</dcterms:modified>
  <cp:category/>
  <cp:version/>
  <cp:contentType/>
  <cp:contentStatus/>
</cp:coreProperties>
</file>